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zny rozpocet" sheetId="1" state="visible" r:id="rId2"/>
    <sheet name="Kapital rozpocet" sheetId="2" state="visible" r:id="rId3"/>
    <sheet name="Financne operacie" sheetId="3" state="visible" r:id="rId4"/>
    <sheet name="Rekapituláci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<sst xmlns="http://schemas.openxmlformats.org/spreadsheetml/2006/main" count="369" uniqueCount="153">
  <si>
    <t xml:space="preserve">Obec Lieskovany</t>
  </si>
  <si>
    <t xml:space="preserve">Rozpočet 2022-2024</t>
  </si>
  <si>
    <t xml:space="preserve">Bežný rozpočet</t>
  </si>
  <si>
    <t xml:space="preserve">Bežné príjmy</t>
  </si>
  <si>
    <t xml:space="preserve">EUR</t>
  </si>
  <si>
    <t xml:space="preserve">Hlavná</t>
  </si>
  <si>
    <t xml:space="preserve">Skutočné</t>
  </si>
  <si>
    <t xml:space="preserve">Návrh</t>
  </si>
  <si>
    <t xml:space="preserve">Kategória</t>
  </si>
  <si>
    <t xml:space="preserve">Text</t>
  </si>
  <si>
    <t xml:space="preserve">plnenie</t>
  </si>
  <si>
    <t xml:space="preserve">rozpočtu</t>
  </si>
  <si>
    <t xml:space="preserve">Daňové príjmy</t>
  </si>
  <si>
    <t xml:space="preserve">Dane z príjmov</t>
  </si>
  <si>
    <t xml:space="preserve">Daň z majetku</t>
  </si>
  <si>
    <t xml:space="preserve">Domáce dane</t>
  </si>
  <si>
    <t xml:space="preserve">Nedaňové príjmy</t>
  </si>
  <si>
    <t xml:space="preserve">Príjmy z podnikania a vlastníctva</t>
  </si>
  <si>
    <t xml:space="preserve">Administratívne a iné poplatky</t>
  </si>
  <si>
    <t xml:space="preserve">Úroky z úverov, pôžičiek a vkladov</t>
  </si>
  <si>
    <t xml:space="preserve">Iné nedaňové príjmy</t>
  </si>
  <si>
    <t xml:space="preserve">Granty a transfery</t>
  </si>
  <si>
    <t xml:space="preserve">Tuzemské bežné granty a transfery </t>
  </si>
  <si>
    <t xml:space="preserve">Bežné príjmy spolu </t>
  </si>
  <si>
    <t xml:space="preserve">Bežné výdavky</t>
  </si>
  <si>
    <t xml:space="preserve">Funkčná</t>
  </si>
  <si>
    <t xml:space="preserve">Klasifikácia</t>
  </si>
  <si>
    <t xml:space="preserve">01</t>
  </si>
  <si>
    <t xml:space="preserve">Všeobecné verejné služby </t>
  </si>
  <si>
    <t xml:space="preserve">01.1.1.</t>
  </si>
  <si>
    <t xml:space="preserve">Výkonné a zákonodarné orgány</t>
  </si>
  <si>
    <t xml:space="preserve">Mzdy, platy, služobné príjmy a oov </t>
  </si>
  <si>
    <t xml:space="preserve">Poistné a príspevok do poisťovní </t>
  </si>
  <si>
    <t xml:space="preserve">Tovary a služby </t>
  </si>
  <si>
    <t xml:space="preserve">Bežné transfery /členské/</t>
  </si>
  <si>
    <t xml:space="preserve">01.1.2</t>
  </si>
  <si>
    <t xml:space="preserve">Finančné a rozpočtové záležitosti</t>
  </si>
  <si>
    <t xml:space="preserve">Tovary a služby /audit+bankove poplatky/</t>
  </si>
  <si>
    <t xml:space="preserve">01.3.3</t>
  </si>
  <si>
    <t xml:space="preserve">Iné všeobecné služby</t>
  </si>
  <si>
    <t xml:space="preserve">Mzdy, platy</t>
  </si>
  <si>
    <t xml:space="preserve">01.6.0</t>
  </si>
  <si>
    <t xml:space="preserve">Všeobecné verejné služby inde neklasifikované</t>
  </si>
  <si>
    <t xml:space="preserve">01.7.0</t>
  </si>
  <si>
    <t xml:space="preserve">Transakcie verejného dlhu</t>
  </si>
  <si>
    <t xml:space="preserve">Splácanie úrokov a ostatné platby súvisiace s úverom</t>
  </si>
  <si>
    <t xml:space="preserve">02</t>
  </si>
  <si>
    <t xml:space="preserve">Obrana</t>
  </si>
  <si>
    <t xml:space="preserve">02.2.0</t>
  </si>
  <si>
    <t xml:space="preserve">Civilná ochrana</t>
  </si>
  <si>
    <t xml:space="preserve">03</t>
  </si>
  <si>
    <t xml:space="preserve">Verejný poriadok a bezpečnosť</t>
  </si>
  <si>
    <t xml:space="preserve">03.2.0</t>
  </si>
  <si>
    <t xml:space="preserve">Ochrana pred požiarmi</t>
  </si>
  <si>
    <t xml:space="preserve">04</t>
  </si>
  <si>
    <t xml:space="preserve">Ekonomická oblasť</t>
  </si>
  <si>
    <t xml:space="preserve">04.1.2</t>
  </si>
  <si>
    <t xml:space="preserve">Všeobecná pracovná oblasť</t>
  </si>
  <si>
    <t xml:space="preserve">04.5.1</t>
  </si>
  <si>
    <t xml:space="preserve">Cestná doprava</t>
  </si>
  <si>
    <t xml:space="preserve">Bežné transfery</t>
  </si>
  <si>
    <t xml:space="preserve">05</t>
  </si>
  <si>
    <t xml:space="preserve">Ochrana životného prostredia</t>
  </si>
  <si>
    <t xml:space="preserve">05.1.0</t>
  </si>
  <si>
    <t xml:space="preserve">Nakladanie s odpadmi</t>
  </si>
  <si>
    <t xml:space="preserve">Bežné transfery /príspevky/</t>
  </si>
  <si>
    <t xml:space="preserve">05.2.0</t>
  </si>
  <si>
    <t xml:space="preserve">Nakladanie s odpadovými vodami</t>
  </si>
  <si>
    <t xml:space="preserve">05.6.0</t>
  </si>
  <si>
    <t xml:space="preserve">Ochrana ŽP</t>
  </si>
  <si>
    <t xml:space="preserve">06</t>
  </si>
  <si>
    <t xml:space="preserve">Bývanie a občianska vybavenosť</t>
  </si>
  <si>
    <t xml:space="preserve">06.2.0</t>
  </si>
  <si>
    <t xml:space="preserve">Rozvoj obcí</t>
  </si>
  <si>
    <t xml:space="preserve">06.3.0</t>
  </si>
  <si>
    <t xml:space="preserve">Zásobovanie vodou</t>
  </si>
  <si>
    <t xml:space="preserve">06.4.0</t>
  </si>
  <si>
    <t xml:space="preserve">Verejné osvetlenie</t>
  </si>
  <si>
    <t xml:space="preserve">06.6.0</t>
  </si>
  <si>
    <t xml:space="preserve">Bývanie a občianska vybavenosť nekl</t>
  </si>
  <si>
    <t xml:space="preserve">07</t>
  </si>
  <si>
    <t xml:space="preserve">Ochrana zdravia</t>
  </si>
  <si>
    <t xml:space="preserve">07.4.0</t>
  </si>
  <si>
    <t xml:space="preserve">08</t>
  </si>
  <si>
    <t xml:space="preserve">Rekreácia, kultúra a náboženstvo</t>
  </si>
  <si>
    <t xml:space="preserve">08.1.0</t>
  </si>
  <si>
    <t xml:space="preserve">Rekreačné a športové služby</t>
  </si>
  <si>
    <t xml:space="preserve">08.2.0</t>
  </si>
  <si>
    <t xml:space="preserve">Kultúrne služby</t>
  </si>
  <si>
    <t xml:space="preserve">08.3.0</t>
  </si>
  <si>
    <t xml:space="preserve">Vysielacie a vydavateľské služby</t>
  </si>
  <si>
    <t xml:space="preserve">08.4.0</t>
  </si>
  <si>
    <t xml:space="preserve">Náboženské a iné spoločenské služby</t>
  </si>
  <si>
    <t xml:space="preserve">09</t>
  </si>
  <si>
    <t xml:space="preserve">Vzdelávanie</t>
  </si>
  <si>
    <t xml:space="preserve">09.1.1.1</t>
  </si>
  <si>
    <t xml:space="preserve">Primárne vzdelávanie s bežnou starostlivosťou</t>
  </si>
  <si>
    <t xml:space="preserve">Tovary a služby-MŠ</t>
  </si>
  <si>
    <t xml:space="preserve">09.5.0</t>
  </si>
  <si>
    <t xml:space="preserve">Bežné transfery /CVC/</t>
  </si>
  <si>
    <t xml:space="preserve">10</t>
  </si>
  <si>
    <t xml:space="preserve">Sociálne zabezpečenie</t>
  </si>
  <si>
    <t xml:space="preserve">10.5.0</t>
  </si>
  <si>
    <t xml:space="preserve">Podpora zamestnanosti</t>
  </si>
  <si>
    <t xml:space="preserve">Mzdy, platy, služobné príjmy a oov</t>
  </si>
  <si>
    <t xml:space="preserve">Bežné výdavky spolu</t>
  </si>
  <si>
    <t xml:space="preserve">Kapitálový rozpočet</t>
  </si>
  <si>
    <t xml:space="preserve">Kapitálové príjmy</t>
  </si>
  <si>
    <t xml:space="preserve">Kapitálové príjmy/pozemky/</t>
  </si>
  <si>
    <t xml:space="preserve">Kapitálové transfery-MILOJ</t>
  </si>
  <si>
    <t xml:space="preserve"> </t>
  </si>
  <si>
    <t xml:space="preserve">Kapitálové príjmy spolu</t>
  </si>
  <si>
    <t xml:space="preserve">Kapitálové výdavky</t>
  </si>
  <si>
    <t xml:space="preserve">Technické prostriadky</t>
  </si>
  <si>
    <t xml:space="preserve">Nákup pozemkov</t>
  </si>
  <si>
    <t xml:space="preserve">Obstarávanie kapitálových aktív </t>
  </si>
  <si>
    <t xml:space="preserve">04.4.3</t>
  </si>
  <si>
    <t xml:space="preserve">Výstavba</t>
  </si>
  <si>
    <t xml:space="preserve">Kanalizácia</t>
  </si>
  <si>
    <t xml:space="preserve">Občianska vybavenosť</t>
  </si>
  <si>
    <t xml:space="preserve">Výstavba parku</t>
  </si>
  <si>
    <t xml:space="preserve">Kultúrny dom</t>
  </si>
  <si>
    <t xml:space="preserve">Verrejný rozhlas</t>
  </si>
  <si>
    <t xml:space="preserve">Rekonštrokcia rozhlasu</t>
  </si>
  <si>
    <t xml:space="preserve">Predprimárne vzdelávanie s bežnou starostlivosťou</t>
  </si>
  <si>
    <t xml:space="preserve">Stavebné úpravy MŠ</t>
  </si>
  <si>
    <t xml:space="preserve">Kapitálové výdavky spolu</t>
  </si>
  <si>
    <t xml:space="preserve">Finančné operácie</t>
  </si>
  <si>
    <t xml:space="preserve">Finančné operácie príjmové</t>
  </si>
  <si>
    <t xml:space="preserve">Príjmy z transakcií</t>
  </si>
  <si>
    <t xml:space="preserve">Z ostatných fiannčných operácií</t>
  </si>
  <si>
    <t xml:space="preserve">Prijaté úvery, pôžičky</t>
  </si>
  <si>
    <t xml:space="preserve">Tuzemské úvery, pôžičky a návratné finančné výpomoci</t>
  </si>
  <si>
    <t xml:space="preserve">Príjmové operácie  spolu</t>
  </si>
  <si>
    <t xml:space="preserve">Finančné operácie výdavkové</t>
  </si>
  <si>
    <t xml:space="preserve">Položka</t>
  </si>
  <si>
    <t xml:space="preserve">Splácanie istín</t>
  </si>
  <si>
    <t xml:space="preserve">Výdavkové operácie  spolu</t>
  </si>
  <si>
    <t xml:space="preserve">Rekapitulácia</t>
  </si>
  <si>
    <t xml:space="preserve">Rok 2022</t>
  </si>
  <si>
    <t xml:space="preserve">Príjmy</t>
  </si>
  <si>
    <t xml:space="preserve">Výdavky </t>
  </si>
  <si>
    <t xml:space="preserve">Rozdiel</t>
  </si>
  <si>
    <t xml:space="preserve">Bežné</t>
  </si>
  <si>
    <t xml:space="preserve">Kapitálové</t>
  </si>
  <si>
    <t xml:space="preserve">Spolu</t>
  </si>
  <si>
    <t xml:space="preserve">Rok 2023</t>
  </si>
  <si>
    <t xml:space="preserve">Rok 2024</t>
  </si>
  <si>
    <t xml:space="preserve">Návrh zverejnený:</t>
  </si>
  <si>
    <t xml:space="preserve">na úradnej tabuli obce:</t>
  </si>
  <si>
    <t xml:space="preserve">Pavel Haško</t>
  </si>
  <si>
    <t xml:space="preserve">na webovom sídle obce:</t>
  </si>
  <si>
    <t xml:space="preserve">starosta obce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</si>
</sst>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-* #,##0.00\ _€_-;\-* #,##0.00\ _€_-;_-* \-??\ _€_-;_-@_-"/>
    <numFmt numFmtId="167" formatCode="@"/>
    <numFmt numFmtId="168" formatCode="dd/mm/yyyy"/>
  </numFmts>
  <fonts count="3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 val="single"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1"/>
      <name val="Arial"/>
      <family val="2"/>
      <charset val="238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b val="true"/>
      <sz val="9"/>
      <color rgb="FF00B050"/>
      <name val="Arial"/>
      <family val="2"/>
      <charset val="238"/>
    </font>
    <font>
      <sz val="10"/>
      <color rgb="FF008000"/>
      <name val="Arial"/>
      <family val="2"/>
      <charset val="238"/>
    </font>
    <font>
      <sz val="9"/>
      <name val="Arial;Arial"/>
      <family val="2"/>
      <charset val="238"/>
    </font>
    <font>
      <b val="true"/>
      <sz val="9"/>
      <color rgb="FF00B050"/>
      <name val="Arial;Arial"/>
      <family val="0"/>
      <charset val="238"/>
    </font>
    <font>
      <b val="true"/>
      <sz val="9"/>
      <color rgb="FF00B050"/>
      <name val="Arial;Arial"/>
      <family val="2"/>
      <charset val="238"/>
    </font>
    <font>
      <b val="true"/>
      <sz val="10"/>
      <name val="Arial"/>
      <family val="2"/>
      <charset val="238"/>
    </font>
    <font>
      <sz val="9"/>
      <name val="Arial;Arial"/>
      <family val="0"/>
      <charset val="238"/>
    </font>
    <font>
      <i val="true"/>
      <sz val="10"/>
      <name val="Arial"/>
      <family val="2"/>
      <charset val="238"/>
    </font>
    <font>
      <sz val="9"/>
      <color rgb="FF000000"/>
      <name val="Arial;Arial"/>
      <family val="2"/>
      <charset val="238"/>
    </font>
    <font>
      <u val="single"/>
      <sz val="9"/>
      <name val="Arial"/>
      <family val="2"/>
      <charset val="238"/>
    </font>
    <font>
      <sz val="8"/>
      <name val="Arial;Arial"/>
      <family val="2"/>
      <charset val="238"/>
    </font>
    <font>
      <b val="true"/>
      <sz val="10.5"/>
      <name val="Arial"/>
      <family val="2"/>
      <charset val="238"/>
    </font>
    <font>
      <sz val="9"/>
      <name val="CloisterBlack AT"/>
      <family val="0"/>
      <charset val="238"/>
    </font>
    <font>
      <sz val="10"/>
      <name val="CloisterBlack AT"/>
      <family val="0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6E6E6"/>
      </patternFill>
    </fill>
    <fill>
      <patternFill patternType="solid">
        <fgColor rgb="FFFFFFCC"/>
        <bgColor rgb="FFFFFFFF"/>
      </patternFill>
    </fill>
    <fill>
      <patternFill patternType="solid">
        <fgColor rgb="FFDAE3F3"/>
        <bgColor rgb="FFE6E6E6"/>
      </patternFill>
    </fill>
    <fill>
      <patternFill patternType="solid">
        <fgColor rgb="FFFFE699"/>
        <bgColor rgb="FFFFFF99"/>
      </patternFill>
    </fill>
    <fill>
      <patternFill patternType="solid">
        <fgColor rgb="FFFFFFFF"/>
        <bgColor rgb="FFFFFFCC"/>
      </patternFill>
    </fill>
    <fill>
      <patternFill patternType="solid">
        <fgColor rgb="FFDBDBDB"/>
        <bgColor rgb="FFDDDDDD"/>
      </patternFill>
    </fill>
    <fill>
      <patternFill patternType="solid">
        <fgColor rgb="FFFFFF99"/>
        <bgColor rgb="FFFFFFCC"/>
      </patternFill>
    </fill>
    <fill>
      <patternFill patternType="solid">
        <fgColor rgb="FFE6E6E6"/>
        <bgColor rgb="FFDAE3F3"/>
      </patternFill>
    </fill>
    <fill>
      <patternFill patternType="solid">
        <fgColor rgb="FFFFCC99"/>
        <bgColor rgb="FFFFCC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1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1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1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11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1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1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5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5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5" fillId="15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1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4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4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4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4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5" fillId="14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2" xfId="28"/>
    <cellStyle name="Heading 2 13" xfId="29"/>
    <cellStyle name="Hyperlink 14" xfId="30"/>
    <cellStyle name="Neutral 15" xfId="31"/>
    <cellStyle name="Note 16" xfId="32"/>
    <cellStyle name="Status 17" xfId="33"/>
    <cellStyle name="Text 18" xfId="34"/>
    <cellStyle name="Warning 19" xfId="35"/>
  </cellStyles>
  <colors>
    <indexedColors>
      <rgbColor rgb="FF000000"/>
      <rgbColor rgb="FFFFFFFF"/>
      <rgbColor rgb="FFFF0000"/>
      <rgbColor rgb="FF00FF00"/>
      <rgbColor rgb="FF0000EE"/>
      <rgbColor rgb="FFFFE699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FFF99"/>
      <rgbColor rgb="FF99CCFF"/>
      <rgbColor rgb="FFFFC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9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L8" activeCellId="0" sqref="L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0.42"/>
    <col collapsed="false" customWidth="true" hidden="false" outlineLevel="0" max="2" min="2" style="0" width="10.42"/>
    <col collapsed="false" customWidth="true" hidden="false" outlineLevel="0" max="3" min="3" style="0" width="29.42"/>
    <col collapsed="false" customWidth="true" hidden="false" outlineLevel="0" max="4" min="4" style="0" width="11.86"/>
    <col collapsed="false" customWidth="true" hidden="false" outlineLevel="0" max="5" min="5" style="0" width="9.71"/>
    <col collapsed="false" customWidth="false" hidden="false" outlineLevel="0" max="8" min="6" style="2" width="11.42"/>
    <col collapsed="false" customWidth="true" hidden="false" outlineLevel="0" max="11" min="11" style="0" width="10.42"/>
  </cols>
  <sheetData>
    <row r="1" customFormat="false" ht="18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5" t="s">
        <v>1</v>
      </c>
    </row>
    <row r="2" customFormat="false" ht="12.75" hidden="false" customHeight="true" outlineLevel="0" collapsed="false">
      <c r="B2" s="1"/>
      <c r="C2" s="1"/>
      <c r="D2" s="1"/>
      <c r="E2" s="1"/>
      <c r="F2" s="4"/>
      <c r="G2" s="4"/>
      <c r="H2" s="4"/>
    </row>
    <row r="3" customFormat="false" ht="12.75" hidden="false" customHeight="true" outlineLevel="0" collapsed="false">
      <c r="B3" s="1"/>
      <c r="C3" s="1"/>
      <c r="D3" s="1"/>
      <c r="E3" s="1"/>
      <c r="F3" s="4"/>
      <c r="G3" s="4"/>
      <c r="H3" s="4"/>
    </row>
    <row r="4" customFormat="false" ht="15.75" hidden="false" customHeight="true" outlineLevel="0" collapsed="false">
      <c r="A4" s="6" t="s">
        <v>2</v>
      </c>
      <c r="B4" s="1"/>
      <c r="C4" s="1"/>
      <c r="D4" s="1"/>
      <c r="E4" s="1"/>
      <c r="F4" s="4"/>
      <c r="G4" s="4"/>
      <c r="H4" s="4"/>
    </row>
    <row r="5" customFormat="false" ht="15.75" hidden="false" customHeight="true" outlineLevel="0" collapsed="false">
      <c r="A5" s="6"/>
      <c r="B5" s="1"/>
      <c r="C5" s="1"/>
      <c r="D5" s="1"/>
      <c r="E5" s="1"/>
      <c r="F5" s="4"/>
      <c r="G5" s="4"/>
      <c r="H5" s="4"/>
    </row>
    <row r="6" customFormat="false" ht="12.75" hidden="false" customHeight="true" outlineLevel="0" collapsed="false">
      <c r="A6" s="7" t="s">
        <v>3</v>
      </c>
      <c r="B6" s="1"/>
      <c r="C6" s="1"/>
      <c r="D6" s="1"/>
      <c r="E6" s="1"/>
      <c r="F6" s="4"/>
      <c r="G6" s="4"/>
      <c r="H6" s="4"/>
    </row>
    <row r="7" customFormat="false" ht="12.75" hidden="false" customHeight="true" outlineLevel="0" collapsed="false">
      <c r="B7" s="1"/>
      <c r="C7" s="1"/>
      <c r="D7" s="1"/>
      <c r="E7" s="8"/>
      <c r="F7" s="9"/>
      <c r="G7" s="9"/>
      <c r="H7" s="9"/>
      <c r="I7" s="8"/>
      <c r="J7" s="8" t="s">
        <v>4</v>
      </c>
    </row>
    <row r="8" customFormat="false" ht="12.75" hidden="false" customHeight="true" outlineLevel="0" collapsed="false">
      <c r="A8" s="10" t="s">
        <v>5</v>
      </c>
      <c r="B8" s="11"/>
      <c r="C8" s="10"/>
      <c r="D8" s="12" t="s">
        <v>6</v>
      </c>
      <c r="E8" s="10" t="s">
        <v>6</v>
      </c>
      <c r="F8" s="10" t="s">
        <v>7</v>
      </c>
      <c r="G8" s="10" t="s">
        <v>6</v>
      </c>
      <c r="H8" s="10" t="s">
        <v>7</v>
      </c>
      <c r="I8" s="10" t="s">
        <v>7</v>
      </c>
      <c r="J8" s="10" t="s">
        <v>7</v>
      </c>
    </row>
    <row r="9" customFormat="false" ht="12.75" hidden="false" customHeight="true" outlineLevel="0" collapsed="false">
      <c r="A9" s="13" t="s">
        <v>8</v>
      </c>
      <c r="B9" s="13" t="s">
        <v>8</v>
      </c>
      <c r="C9" s="13" t="s">
        <v>9</v>
      </c>
      <c r="D9" s="14" t="s">
        <v>10</v>
      </c>
      <c r="E9" s="13" t="s">
        <v>10</v>
      </c>
      <c r="F9" s="13" t="s">
        <v>11</v>
      </c>
      <c r="G9" s="13" t="s">
        <v>10</v>
      </c>
      <c r="H9" s="13" t="s">
        <v>11</v>
      </c>
      <c r="I9" s="13" t="s">
        <v>11</v>
      </c>
      <c r="J9" s="13" t="s">
        <v>11</v>
      </c>
    </row>
    <row r="10" customFormat="false" ht="12.75" hidden="false" customHeight="true" outlineLevel="0" collapsed="false">
      <c r="A10" s="15"/>
      <c r="B10" s="15"/>
      <c r="C10" s="15"/>
      <c r="D10" s="16" t="n">
        <v>2019</v>
      </c>
      <c r="E10" s="15" t="n">
        <v>2020</v>
      </c>
      <c r="F10" s="15" t="n">
        <v>2021</v>
      </c>
      <c r="G10" s="15" t="n">
        <v>2021</v>
      </c>
      <c r="H10" s="15" t="n">
        <v>2022</v>
      </c>
      <c r="I10" s="15" t="n">
        <v>2023</v>
      </c>
      <c r="J10" s="15" t="n">
        <v>2024</v>
      </c>
    </row>
    <row r="11" customFormat="false" ht="12.75" hidden="false" customHeight="true" outlineLevel="0" collapsed="false">
      <c r="A11" s="17" t="n">
        <v>100</v>
      </c>
      <c r="B11" s="18"/>
      <c r="C11" s="18" t="s">
        <v>12</v>
      </c>
      <c r="D11" s="19" t="n">
        <f aca="false">SUM(D12:D14)</f>
        <v>174095.15</v>
      </c>
      <c r="E11" s="19" t="n">
        <f aca="false">SUM(E12:E14)</f>
        <v>182344.95</v>
      </c>
      <c r="F11" s="20" t="n">
        <f aca="false">SUM(F12:F14)</f>
        <v>177675</v>
      </c>
      <c r="G11" s="20" t="n">
        <f aca="false">SUM(G12:G14)</f>
        <v>187181.18</v>
      </c>
      <c r="H11" s="21" t="n">
        <f aca="false">SUM(H12:H14)</f>
        <v>190600</v>
      </c>
      <c r="I11" s="19" t="n">
        <f aca="false">SUM(I12:I14)</f>
        <v>194000</v>
      </c>
      <c r="J11" s="22" t="n">
        <f aca="false">SUM(J12:J14)</f>
        <v>197000</v>
      </c>
    </row>
    <row r="12" customFormat="false" ht="12.75" hidden="false" customHeight="true" outlineLevel="0" collapsed="false">
      <c r="A12" s="23"/>
      <c r="B12" s="24" t="n">
        <v>110</v>
      </c>
      <c r="C12" s="25" t="s">
        <v>13</v>
      </c>
      <c r="D12" s="26" t="n">
        <v>139093.61</v>
      </c>
      <c r="E12" s="26" t="n">
        <v>139817.99</v>
      </c>
      <c r="F12" s="26" t="n">
        <v>140000</v>
      </c>
      <c r="G12" s="26" t="n">
        <v>146122.76</v>
      </c>
      <c r="H12" s="27" t="n">
        <v>149900</v>
      </c>
      <c r="I12" s="26" t="n">
        <v>152000</v>
      </c>
      <c r="J12" s="26" t="n">
        <v>155000</v>
      </c>
    </row>
    <row r="13" customFormat="false" ht="12.75" hidden="false" customHeight="true" outlineLevel="0" collapsed="false">
      <c r="A13" s="23"/>
      <c r="B13" s="24" t="n">
        <v>120</v>
      </c>
      <c r="C13" s="25" t="s">
        <v>14</v>
      </c>
      <c r="D13" s="26" t="n">
        <v>4090.6</v>
      </c>
      <c r="E13" s="26" t="n">
        <v>3836.74</v>
      </c>
      <c r="F13" s="26" t="n">
        <v>4500</v>
      </c>
      <c r="G13" s="26" t="n">
        <v>3784.7</v>
      </c>
      <c r="H13" s="27" t="n">
        <v>3700</v>
      </c>
      <c r="I13" s="26" t="n">
        <v>4000</v>
      </c>
      <c r="J13" s="26" t="n">
        <v>4000</v>
      </c>
    </row>
    <row r="14" customFormat="false" ht="12.75" hidden="false" customHeight="true" outlineLevel="0" collapsed="false">
      <c r="A14" s="28"/>
      <c r="B14" s="24" t="n">
        <v>130</v>
      </c>
      <c r="C14" s="25" t="s">
        <v>15</v>
      </c>
      <c r="D14" s="26" t="n">
        <v>30910.94</v>
      </c>
      <c r="E14" s="26" t="n">
        <v>38690.22</v>
      </c>
      <c r="F14" s="26" t="n">
        <v>33175</v>
      </c>
      <c r="G14" s="26" t="n">
        <v>37273.72</v>
      </c>
      <c r="H14" s="27" t="n">
        <v>37000</v>
      </c>
      <c r="I14" s="26" t="n">
        <v>38000</v>
      </c>
      <c r="J14" s="26" t="n">
        <v>38000</v>
      </c>
    </row>
    <row r="15" customFormat="false" ht="12.75" hidden="false" customHeight="true" outlineLevel="0" collapsed="false">
      <c r="A15" s="29" t="n">
        <v>200</v>
      </c>
      <c r="B15" s="30"/>
      <c r="C15" s="18" t="s">
        <v>16</v>
      </c>
      <c r="D15" s="19" t="n">
        <f aca="false">SUM(D16:D19)</f>
        <v>9233.45</v>
      </c>
      <c r="E15" s="19" t="n">
        <f aca="false">SUM(E16:E19)</f>
        <v>12307.31</v>
      </c>
      <c r="F15" s="20" t="n">
        <f aca="false">SUM(F16:F19)</f>
        <v>10220</v>
      </c>
      <c r="G15" s="20" t="n">
        <f aca="false">SUM(G16:G19)</f>
        <v>11416.61</v>
      </c>
      <c r="H15" s="21" t="n">
        <f aca="false">SUM(H16:H19)</f>
        <v>11600</v>
      </c>
      <c r="I15" s="19" t="n">
        <f aca="false">SUM(I16:I19)</f>
        <v>12515</v>
      </c>
      <c r="J15" s="19" t="n">
        <f aca="false">SUM(J16:J19)</f>
        <v>12515</v>
      </c>
    </row>
    <row r="16" customFormat="false" ht="12.75" hidden="false" customHeight="true" outlineLevel="0" collapsed="false">
      <c r="A16" s="23"/>
      <c r="B16" s="24" t="n">
        <v>210</v>
      </c>
      <c r="C16" s="25" t="s">
        <v>17</v>
      </c>
      <c r="D16" s="31" t="n">
        <v>728.32</v>
      </c>
      <c r="E16" s="31" t="n">
        <v>1096.8</v>
      </c>
      <c r="F16" s="31" t="n">
        <v>1000</v>
      </c>
      <c r="G16" s="31" t="n">
        <v>1266.28</v>
      </c>
      <c r="H16" s="27" t="n">
        <v>1300</v>
      </c>
      <c r="I16" s="31" t="n">
        <v>1500</v>
      </c>
      <c r="J16" s="31" t="n">
        <v>1500</v>
      </c>
    </row>
    <row r="17" customFormat="false" ht="12.75" hidden="false" customHeight="true" outlineLevel="0" collapsed="false">
      <c r="A17" s="23"/>
      <c r="B17" s="24" t="n">
        <v>220</v>
      </c>
      <c r="C17" s="25" t="s">
        <v>18</v>
      </c>
      <c r="D17" s="31" t="n">
        <v>8333.3</v>
      </c>
      <c r="E17" s="31" t="n">
        <v>9139.02</v>
      </c>
      <c r="F17" s="31" t="n">
        <v>8400</v>
      </c>
      <c r="G17" s="31" t="n">
        <v>10150.33</v>
      </c>
      <c r="H17" s="27" t="n">
        <v>10000</v>
      </c>
      <c r="I17" s="31" t="n">
        <v>10000</v>
      </c>
      <c r="J17" s="31" t="n">
        <v>10000</v>
      </c>
    </row>
    <row r="18" customFormat="false" ht="12.75" hidden="false" customHeight="true" outlineLevel="0" collapsed="false">
      <c r="A18" s="23"/>
      <c r="B18" s="24" t="n">
        <v>240</v>
      </c>
      <c r="C18" s="25" t="s">
        <v>19</v>
      </c>
      <c r="D18" s="31" t="n">
        <v>18.49</v>
      </c>
      <c r="E18" s="31" t="n">
        <v>4.76</v>
      </c>
      <c r="F18" s="31" t="n">
        <v>20</v>
      </c>
      <c r="G18" s="31" t="n">
        <v>0</v>
      </c>
      <c r="H18" s="27" t="n">
        <v>0</v>
      </c>
      <c r="I18" s="31" t="n">
        <v>15</v>
      </c>
      <c r="J18" s="31" t="n">
        <v>15</v>
      </c>
      <c r="L18" s="32"/>
    </row>
    <row r="19" customFormat="false" ht="12.75" hidden="false" customHeight="true" outlineLevel="0" collapsed="false">
      <c r="A19" s="28"/>
      <c r="B19" s="24" t="n">
        <v>290</v>
      </c>
      <c r="C19" s="25" t="s">
        <v>20</v>
      </c>
      <c r="D19" s="31" t="n">
        <v>153.34</v>
      </c>
      <c r="E19" s="31" t="n">
        <v>2066.73</v>
      </c>
      <c r="F19" s="31" t="n">
        <v>800</v>
      </c>
      <c r="G19" s="31" t="n">
        <v>0</v>
      </c>
      <c r="H19" s="27" t="n">
        <v>300</v>
      </c>
      <c r="I19" s="31" t="n">
        <v>1000</v>
      </c>
      <c r="J19" s="31" t="n">
        <v>1000</v>
      </c>
    </row>
    <row r="20" customFormat="false" ht="12.75" hidden="false" customHeight="true" outlineLevel="0" collapsed="false">
      <c r="A20" s="29" t="n">
        <v>300</v>
      </c>
      <c r="B20" s="30"/>
      <c r="C20" s="18" t="s">
        <v>21</v>
      </c>
      <c r="D20" s="19" t="n">
        <f aca="false">SUM(D21:D21)</f>
        <v>7478.87</v>
      </c>
      <c r="E20" s="19" t="n">
        <f aca="false">SUM(E21:E21)</f>
        <v>16658.9</v>
      </c>
      <c r="F20" s="20" t="n">
        <f aca="false">SUM(F21:F21)</f>
        <v>7500</v>
      </c>
      <c r="G20" s="20" t="n">
        <f aca="false">SUM(G21:G21)</f>
        <v>6414.46</v>
      </c>
      <c r="H20" s="21" t="n">
        <f aca="false">SUM(H21:H21)</f>
        <v>6500</v>
      </c>
      <c r="I20" s="19" t="n">
        <f aca="false">SUM(I21:I21)</f>
        <v>7000</v>
      </c>
      <c r="J20" s="19" t="n">
        <f aca="false">SUM(J21:J21)</f>
        <v>7000</v>
      </c>
    </row>
    <row r="21" customFormat="false" ht="12.75" hidden="false" customHeight="true" outlineLevel="0" collapsed="false">
      <c r="A21" s="33"/>
      <c r="B21" s="24" t="n">
        <v>310</v>
      </c>
      <c r="C21" s="25" t="s">
        <v>22</v>
      </c>
      <c r="D21" s="34" t="n">
        <v>7478.87</v>
      </c>
      <c r="E21" s="34" t="n">
        <v>16658.9</v>
      </c>
      <c r="F21" s="35" t="n">
        <v>7500</v>
      </c>
      <c r="G21" s="35" t="n">
        <v>6414.46</v>
      </c>
      <c r="H21" s="36" t="n">
        <v>6500</v>
      </c>
      <c r="I21" s="34" t="n">
        <v>7000</v>
      </c>
      <c r="J21" s="34" t="n">
        <v>7000</v>
      </c>
    </row>
    <row r="22" customFormat="false" ht="12.75" hidden="false" customHeight="true" outlineLevel="0" collapsed="false">
      <c r="A22" s="37"/>
      <c r="B22" s="37"/>
      <c r="C22" s="37"/>
      <c r="D22" s="38"/>
      <c r="E22" s="38"/>
      <c r="F22" s="38"/>
      <c r="G22" s="38"/>
      <c r="H22" s="36"/>
      <c r="I22" s="39"/>
      <c r="J22" s="38"/>
    </row>
    <row r="23" customFormat="false" ht="12.75" hidden="false" customHeight="true" outlineLevel="0" collapsed="false">
      <c r="A23" s="40"/>
      <c r="B23" s="40"/>
      <c r="C23" s="18" t="s">
        <v>23</v>
      </c>
      <c r="D23" s="19" t="n">
        <f aca="false">SUM(D11+D15+D20)</f>
        <v>190807.47</v>
      </c>
      <c r="E23" s="19" t="n">
        <f aca="false">SUM(E11+E15+E20)</f>
        <v>211311.16</v>
      </c>
      <c r="F23" s="20" t="n">
        <f aca="false">SUM(F11+F15+F20)</f>
        <v>195395</v>
      </c>
      <c r="G23" s="20" t="n">
        <f aca="false">SUM(G11+G15+G20)</f>
        <v>205012.25</v>
      </c>
      <c r="H23" s="21" t="n">
        <f aca="false">SUM(H11+H15+H20)</f>
        <v>208700</v>
      </c>
      <c r="I23" s="19" t="n">
        <f aca="false">SUM(I11+I15+I20)</f>
        <v>213515</v>
      </c>
      <c r="J23" s="19" t="n">
        <f aca="false">SUM(J11+J15+J20)</f>
        <v>216515</v>
      </c>
    </row>
    <row r="24" customFormat="false" ht="12.75" hidden="false" customHeight="true" outlineLevel="0" collapsed="false">
      <c r="A24" s="41"/>
      <c r="B24" s="41"/>
      <c r="C24" s="41"/>
      <c r="E24" s="41"/>
      <c r="F24" s="42"/>
      <c r="G24" s="42"/>
      <c r="H24" s="42"/>
    </row>
    <row r="25" customFormat="false" ht="12.75" hidden="false" customHeight="true" outlineLevel="0" collapsed="false">
      <c r="A25" s="41"/>
      <c r="B25" s="41"/>
      <c r="C25" s="41"/>
      <c r="E25" s="41"/>
      <c r="F25" s="42"/>
      <c r="G25" s="42"/>
      <c r="H25" s="42"/>
    </row>
    <row r="26" customFormat="false" ht="12.75" hidden="false" customHeight="true" outlineLevel="0" collapsed="false">
      <c r="A26" s="7" t="s">
        <v>24</v>
      </c>
      <c r="C26" s="1"/>
    </row>
    <row r="27" customFormat="false" ht="12.75" hidden="false" customHeight="true" outlineLevel="0" collapsed="false">
      <c r="D27" s="1"/>
      <c r="E27" s="8"/>
      <c r="F27" s="9"/>
      <c r="G27" s="9"/>
      <c r="H27" s="9"/>
      <c r="I27" s="8"/>
      <c r="J27" s="8" t="s">
        <v>4</v>
      </c>
    </row>
    <row r="28" customFormat="false" ht="12.75" hidden="false" customHeight="true" outlineLevel="0" collapsed="false">
      <c r="A28" s="43" t="s">
        <v>25</v>
      </c>
      <c r="B28" s="11" t="s">
        <v>5</v>
      </c>
      <c r="C28" s="10" t="s">
        <v>9</v>
      </c>
      <c r="D28" s="12" t="s">
        <v>6</v>
      </c>
      <c r="E28" s="10" t="s">
        <v>6</v>
      </c>
      <c r="F28" s="10" t="s">
        <v>7</v>
      </c>
      <c r="G28" s="10" t="s">
        <v>6</v>
      </c>
      <c r="H28" s="10" t="s">
        <v>7</v>
      </c>
      <c r="I28" s="10" t="s">
        <v>7</v>
      </c>
      <c r="J28" s="10" t="s">
        <v>7</v>
      </c>
    </row>
    <row r="29" customFormat="false" ht="12.75" hidden="false" customHeight="true" outlineLevel="0" collapsed="false">
      <c r="A29" s="44" t="s">
        <v>26</v>
      </c>
      <c r="B29" s="45" t="s">
        <v>8</v>
      </c>
      <c r="C29" s="13"/>
      <c r="D29" s="14" t="s">
        <v>10</v>
      </c>
      <c r="E29" s="13" t="s">
        <v>10</v>
      </c>
      <c r="F29" s="13" t="s">
        <v>11</v>
      </c>
      <c r="G29" s="13" t="s">
        <v>10</v>
      </c>
      <c r="H29" s="13" t="s">
        <v>11</v>
      </c>
      <c r="I29" s="13" t="s">
        <v>11</v>
      </c>
      <c r="J29" s="13" t="s">
        <v>11</v>
      </c>
    </row>
    <row r="30" customFormat="false" ht="12.75" hidden="false" customHeight="true" outlineLevel="0" collapsed="false">
      <c r="A30" s="46"/>
      <c r="B30" s="47" t="s">
        <v>8</v>
      </c>
      <c r="C30" s="48"/>
      <c r="D30" s="16" t="n">
        <v>2019</v>
      </c>
      <c r="E30" s="15" t="n">
        <v>2020</v>
      </c>
      <c r="F30" s="15" t="n">
        <v>2021</v>
      </c>
      <c r="G30" s="15" t="n">
        <v>2021</v>
      </c>
      <c r="H30" s="15" t="n">
        <v>2022</v>
      </c>
      <c r="I30" s="15" t="n">
        <v>2023</v>
      </c>
      <c r="J30" s="15" t="n">
        <v>2024</v>
      </c>
    </row>
    <row r="31" s="51" customFormat="true" ht="12.75" hidden="false" customHeight="true" outlineLevel="0" collapsed="false">
      <c r="A31" s="49" t="s">
        <v>27</v>
      </c>
      <c r="B31" s="30" t="n">
        <v>600</v>
      </c>
      <c r="C31" s="18" t="s">
        <v>28</v>
      </c>
      <c r="D31" s="19" t="n">
        <f aca="false">SUM(D32+D37+D41+D44+D48)</f>
        <v>69226.22</v>
      </c>
      <c r="E31" s="50" t="n">
        <f aca="false">SUM(E32+E37+E41+E44+E48)</f>
        <v>74613.14</v>
      </c>
      <c r="F31" s="20" t="n">
        <f aca="false">SUM(F32+F37+F41+F44+F48)</f>
        <v>91875</v>
      </c>
      <c r="G31" s="20" t="n">
        <f aca="false">SUM(G32+G37+G41+G44+G48)</f>
        <v>79855.65</v>
      </c>
      <c r="H31" s="21" t="n">
        <f aca="false">SUM(H32+H37+H41+H44+H48)</f>
        <v>94170</v>
      </c>
      <c r="I31" s="20" t="n">
        <f aca="false">SUM(I32+I37+I41+I44+I48)</f>
        <v>92300</v>
      </c>
      <c r="J31" s="20" t="n">
        <f aca="false">SUM(J32+J37+J41+J44+J48)</f>
        <v>94920</v>
      </c>
    </row>
    <row r="32" s="59" customFormat="true" ht="12.75" hidden="false" customHeight="true" outlineLevel="0" collapsed="false">
      <c r="A32" s="52" t="s">
        <v>29</v>
      </c>
      <c r="B32" s="53"/>
      <c r="C32" s="54" t="s">
        <v>30</v>
      </c>
      <c r="D32" s="55" t="n">
        <f aca="false">SUM(D33:D36)</f>
        <v>64490.59</v>
      </c>
      <c r="E32" s="56" t="n">
        <f aca="false">SUM(E33:E36)</f>
        <v>70815.64</v>
      </c>
      <c r="F32" s="57" t="n">
        <f aca="false">SUM(F33:F36)</f>
        <v>87400</v>
      </c>
      <c r="G32" s="57" t="n">
        <f aca="false">SUM(G33:G36)</f>
        <v>76503.85</v>
      </c>
      <c r="H32" s="58" t="n">
        <f aca="false">SUM(H33:H36)</f>
        <v>88050</v>
      </c>
      <c r="I32" s="57" t="n">
        <f aca="false">SUM(I33:I36)</f>
        <v>88300</v>
      </c>
      <c r="J32" s="57" t="n">
        <f aca="false">SUM(J33:J36)</f>
        <v>89300</v>
      </c>
    </row>
    <row r="33" customFormat="false" ht="12.75" hidden="false" customHeight="true" outlineLevel="0" collapsed="false">
      <c r="A33" s="52"/>
      <c r="B33" s="25" t="n">
        <v>610</v>
      </c>
      <c r="C33" s="60" t="s">
        <v>31</v>
      </c>
      <c r="D33" s="34" t="n">
        <v>30923.36</v>
      </c>
      <c r="E33" s="61" t="n">
        <v>27920.08</v>
      </c>
      <c r="F33" s="35" t="n">
        <v>43600</v>
      </c>
      <c r="G33" s="35" t="n">
        <v>37909.97</v>
      </c>
      <c r="H33" s="36" t="n">
        <v>42500</v>
      </c>
      <c r="I33" s="35" t="n">
        <v>43600</v>
      </c>
      <c r="J33" s="35" t="n">
        <v>43600</v>
      </c>
    </row>
    <row r="34" customFormat="false" ht="12.75" hidden="false" customHeight="true" outlineLevel="0" collapsed="false">
      <c r="A34" s="52"/>
      <c r="B34" s="25" t="n">
        <v>620</v>
      </c>
      <c r="C34" s="60" t="s">
        <v>32</v>
      </c>
      <c r="D34" s="34" t="n">
        <v>11201.88</v>
      </c>
      <c r="E34" s="61" t="n">
        <v>9582.39</v>
      </c>
      <c r="F34" s="35" t="n">
        <v>11800</v>
      </c>
      <c r="G34" s="35" t="n">
        <v>13728.06</v>
      </c>
      <c r="H34" s="36" t="n">
        <v>15100</v>
      </c>
      <c r="I34" s="35" t="n">
        <v>15200</v>
      </c>
      <c r="J34" s="35" t="n">
        <v>15200</v>
      </c>
    </row>
    <row r="35" customFormat="false" ht="12.75" hidden="false" customHeight="true" outlineLevel="0" collapsed="false">
      <c r="A35" s="52"/>
      <c r="B35" s="25" t="n">
        <v>630</v>
      </c>
      <c r="C35" s="60" t="s">
        <v>33</v>
      </c>
      <c r="D35" s="34" t="n">
        <v>22070.92</v>
      </c>
      <c r="E35" s="61" t="n">
        <v>31991.77</v>
      </c>
      <c r="F35" s="35" t="n">
        <v>28800</v>
      </c>
      <c r="G35" s="35" t="n">
        <v>24473.42</v>
      </c>
      <c r="H35" s="36" t="n">
        <v>30000</v>
      </c>
      <c r="I35" s="35" t="n">
        <v>29000</v>
      </c>
      <c r="J35" s="35" t="n">
        <v>30000</v>
      </c>
    </row>
    <row r="36" customFormat="false" ht="12.75" hidden="false" customHeight="true" outlineLevel="0" collapsed="false">
      <c r="A36" s="52"/>
      <c r="B36" s="25" t="n">
        <v>640</v>
      </c>
      <c r="C36" s="60" t="s">
        <v>34</v>
      </c>
      <c r="D36" s="34" t="n">
        <v>294.43</v>
      </c>
      <c r="E36" s="61" t="n">
        <v>1321.4</v>
      </c>
      <c r="F36" s="35" t="n">
        <v>3200</v>
      </c>
      <c r="G36" s="35" t="n">
        <v>392.4</v>
      </c>
      <c r="H36" s="36" t="n">
        <v>450</v>
      </c>
      <c r="I36" s="35" t="n">
        <v>500</v>
      </c>
      <c r="J36" s="35" t="n">
        <v>500</v>
      </c>
    </row>
    <row r="37" s="59" customFormat="true" ht="12.75" hidden="false" customHeight="true" outlineLevel="0" collapsed="false">
      <c r="A37" s="52" t="s">
        <v>35</v>
      </c>
      <c r="B37" s="53"/>
      <c r="C37" s="54" t="s">
        <v>36</v>
      </c>
      <c r="D37" s="55" t="n">
        <f aca="false">SUM(D38:D40)</f>
        <v>2450.06</v>
      </c>
      <c r="E37" s="56" t="n">
        <f aca="false">SUM(E38:E40)</f>
        <v>2469.72</v>
      </c>
      <c r="F37" s="57" t="n">
        <f aca="false">SUM(F38:F40)</f>
        <v>3975</v>
      </c>
      <c r="G37" s="57" t="n">
        <f aca="false">SUM(G38:G40)</f>
        <v>2784.48</v>
      </c>
      <c r="H37" s="58" t="n">
        <f aca="false">SUM(H38:H40)</f>
        <v>3350</v>
      </c>
      <c r="I37" s="57" t="n">
        <f aca="false">SUM(I38:I40)</f>
        <v>3350</v>
      </c>
      <c r="J37" s="57" t="n">
        <f aca="false">SUM(J38:J40)</f>
        <v>3350</v>
      </c>
    </row>
    <row r="38" s="59" customFormat="true" ht="12.75" hidden="false" customHeight="true" outlineLevel="0" collapsed="false">
      <c r="A38" s="52"/>
      <c r="B38" s="25" t="n">
        <v>610</v>
      </c>
      <c r="C38" s="60" t="s">
        <v>31</v>
      </c>
      <c r="D38" s="34" t="n">
        <v>1308.3</v>
      </c>
      <c r="E38" s="61" t="n">
        <v>1414.51</v>
      </c>
      <c r="F38" s="35" t="n">
        <v>1900</v>
      </c>
      <c r="G38" s="35" t="n">
        <v>1563.91</v>
      </c>
      <c r="H38" s="36" t="n">
        <v>1950</v>
      </c>
      <c r="I38" s="35" t="n">
        <v>1850</v>
      </c>
      <c r="J38" s="35" t="n">
        <v>1850</v>
      </c>
    </row>
    <row r="39" s="59" customFormat="true" ht="12.75" hidden="false" customHeight="true" outlineLevel="0" collapsed="false">
      <c r="A39" s="52"/>
      <c r="B39" s="25" t="n">
        <v>620</v>
      </c>
      <c r="C39" s="60" t="s">
        <v>32</v>
      </c>
      <c r="D39" s="34" t="n">
        <v>458.35</v>
      </c>
      <c r="E39" s="61" t="n">
        <v>407.82</v>
      </c>
      <c r="F39" s="35" t="n">
        <v>875</v>
      </c>
      <c r="G39" s="35" t="n">
        <v>544.89</v>
      </c>
      <c r="H39" s="36" t="n">
        <v>700</v>
      </c>
      <c r="I39" s="35" t="n">
        <v>650</v>
      </c>
      <c r="J39" s="35" t="n">
        <v>650</v>
      </c>
    </row>
    <row r="40" s="59" customFormat="true" ht="12.75" hidden="false" customHeight="true" outlineLevel="0" collapsed="false">
      <c r="A40" s="52"/>
      <c r="B40" s="25" t="n">
        <v>630</v>
      </c>
      <c r="C40" s="60" t="s">
        <v>37</v>
      </c>
      <c r="D40" s="34" t="n">
        <v>683.41</v>
      </c>
      <c r="E40" s="61" t="n">
        <v>647.39</v>
      </c>
      <c r="F40" s="35" t="n">
        <v>1200</v>
      </c>
      <c r="G40" s="35" t="n">
        <v>675.68</v>
      </c>
      <c r="H40" s="36" t="n">
        <v>700</v>
      </c>
      <c r="I40" s="35" t="n">
        <v>850</v>
      </c>
      <c r="J40" s="35" t="n">
        <v>850</v>
      </c>
    </row>
    <row r="41" s="59" customFormat="true" ht="12.75" hidden="false" customHeight="true" outlineLevel="0" collapsed="false">
      <c r="A41" s="52" t="s">
        <v>38</v>
      </c>
      <c r="B41" s="53"/>
      <c r="C41" s="54" t="s">
        <v>39</v>
      </c>
      <c r="D41" s="55" t="n">
        <f aca="false">SUM(D42:D43)</f>
        <v>134.16</v>
      </c>
      <c r="E41" s="55" t="n">
        <f aca="false">SUM(E42:E43)</f>
        <v>143.1</v>
      </c>
      <c r="F41" s="57" t="n">
        <f aca="false">SUM(F42:F43)</f>
        <v>150</v>
      </c>
      <c r="G41" s="57" t="n">
        <f aca="false">SUM(G42:G43)</f>
        <v>142.87</v>
      </c>
      <c r="H41" s="58" t="n">
        <f aca="false">SUM(H42:H43)</f>
        <v>150</v>
      </c>
      <c r="I41" s="57" t="n">
        <f aca="false">SUM(I42:I43)</f>
        <v>150</v>
      </c>
      <c r="J41" s="57" t="n">
        <f aca="false">SUM(J42:J43)</f>
        <v>150</v>
      </c>
    </row>
    <row r="42" s="1" customFormat="true" ht="12.75" hidden="false" customHeight="true" outlineLevel="0" collapsed="false">
      <c r="A42" s="52"/>
      <c r="B42" s="25" t="n">
        <v>611</v>
      </c>
      <c r="C42" s="25" t="s">
        <v>40</v>
      </c>
      <c r="D42" s="34" t="n">
        <v>0</v>
      </c>
      <c r="E42" s="61" t="n">
        <v>0</v>
      </c>
      <c r="F42" s="35" t="n">
        <v>0</v>
      </c>
      <c r="G42" s="35" t="n">
        <v>0</v>
      </c>
      <c r="H42" s="36" t="n">
        <v>0</v>
      </c>
      <c r="I42" s="34" t="n">
        <v>0</v>
      </c>
      <c r="J42" s="34" t="n">
        <v>0</v>
      </c>
    </row>
    <row r="43" customFormat="false" ht="12.75" hidden="false" customHeight="true" outlineLevel="0" collapsed="false">
      <c r="A43" s="52"/>
      <c r="B43" s="25" t="n">
        <v>630</v>
      </c>
      <c r="C43" s="60" t="s">
        <v>33</v>
      </c>
      <c r="D43" s="34" t="n">
        <v>134.16</v>
      </c>
      <c r="E43" s="61" t="n">
        <v>143.1</v>
      </c>
      <c r="F43" s="35" t="n">
        <v>150</v>
      </c>
      <c r="G43" s="35" t="n">
        <v>142.87</v>
      </c>
      <c r="H43" s="36" t="n">
        <v>150</v>
      </c>
      <c r="I43" s="34" t="n">
        <v>150</v>
      </c>
      <c r="J43" s="34" t="n">
        <v>150</v>
      </c>
    </row>
    <row r="44" customFormat="false" ht="12.75" hidden="false" customHeight="true" outlineLevel="0" collapsed="false">
      <c r="A44" s="52" t="s">
        <v>41</v>
      </c>
      <c r="B44" s="53"/>
      <c r="C44" s="54" t="s">
        <v>42</v>
      </c>
      <c r="D44" s="55" t="n">
        <f aca="false">SUM(D45:D47)</f>
        <v>1612.03</v>
      </c>
      <c r="E44" s="56" t="n">
        <f aca="false">SUM(E45:E47)</f>
        <v>681.96</v>
      </c>
      <c r="F44" s="57" t="n">
        <f aca="false">SUM(F45:F47)</f>
        <v>0</v>
      </c>
      <c r="G44" s="57" t="n">
        <f aca="false">SUM(G45:G47)</f>
        <v>0</v>
      </c>
      <c r="H44" s="58" t="n">
        <f aca="false">SUM(H45:H47)</f>
        <v>1620</v>
      </c>
      <c r="I44" s="55" t="n">
        <f aca="false">SUM(I45:I47)</f>
        <v>0</v>
      </c>
      <c r="J44" s="55" t="n">
        <f aca="false">SUM(J45:J47)</f>
        <v>1620</v>
      </c>
    </row>
    <row r="45" customFormat="false" ht="12.75" hidden="false" customHeight="true" outlineLevel="0" collapsed="false">
      <c r="A45" s="52"/>
      <c r="B45" s="25" t="n">
        <v>610</v>
      </c>
      <c r="C45" s="60" t="s">
        <v>31</v>
      </c>
      <c r="D45" s="34" t="n">
        <v>180</v>
      </c>
      <c r="E45" s="61" t="n">
        <v>0</v>
      </c>
      <c r="F45" s="35" t="n">
        <v>0</v>
      </c>
      <c r="G45" s="35" t="n">
        <v>0</v>
      </c>
      <c r="H45" s="36" t="n">
        <v>180</v>
      </c>
      <c r="I45" s="34" t="n">
        <v>0</v>
      </c>
      <c r="J45" s="34" t="n">
        <v>180</v>
      </c>
    </row>
    <row r="46" customFormat="false" ht="12.75" hidden="false" customHeight="true" outlineLevel="0" collapsed="false">
      <c r="A46" s="52"/>
      <c r="B46" s="25" t="n">
        <v>620</v>
      </c>
      <c r="C46" s="60" t="s">
        <v>32</v>
      </c>
      <c r="D46" s="34" t="n">
        <v>84.57</v>
      </c>
      <c r="E46" s="61" t="n">
        <v>0</v>
      </c>
      <c r="F46" s="35" t="n">
        <v>0</v>
      </c>
      <c r="G46" s="35" t="n">
        <v>0</v>
      </c>
      <c r="H46" s="36" t="n">
        <v>90</v>
      </c>
      <c r="I46" s="34" t="n">
        <v>0</v>
      </c>
      <c r="J46" s="34" t="n">
        <v>90</v>
      </c>
    </row>
    <row r="47" customFormat="false" ht="12.75" hidden="false" customHeight="true" outlineLevel="0" collapsed="false">
      <c r="A47" s="52"/>
      <c r="B47" s="25" t="n">
        <v>630</v>
      </c>
      <c r="C47" s="60" t="s">
        <v>33</v>
      </c>
      <c r="D47" s="34" t="n">
        <v>1347.46</v>
      </c>
      <c r="E47" s="61" t="n">
        <v>681.96</v>
      </c>
      <c r="F47" s="35" t="n">
        <v>0</v>
      </c>
      <c r="G47" s="35" t="n">
        <v>0</v>
      </c>
      <c r="H47" s="36" t="n">
        <v>1350</v>
      </c>
      <c r="I47" s="34" t="n">
        <v>0</v>
      </c>
      <c r="J47" s="34" t="n">
        <v>1350</v>
      </c>
    </row>
    <row r="48" customFormat="false" ht="12.75" hidden="false" customHeight="true" outlineLevel="0" collapsed="false">
      <c r="A48" s="52" t="s">
        <v>43</v>
      </c>
      <c r="B48" s="62"/>
      <c r="C48" s="54" t="s">
        <v>44</v>
      </c>
      <c r="D48" s="55" t="n">
        <f aca="false">SUM(D49)</f>
        <v>539.38</v>
      </c>
      <c r="E48" s="56" t="n">
        <f aca="false">SUM(E49)</f>
        <v>502.72</v>
      </c>
      <c r="F48" s="57" t="n">
        <f aca="false">SUM(F49)</f>
        <v>350</v>
      </c>
      <c r="G48" s="57" t="n">
        <f aca="false">SUM(G49)</f>
        <v>424.45</v>
      </c>
      <c r="H48" s="58" t="n">
        <f aca="false">SUM(H49)</f>
        <v>1000</v>
      </c>
      <c r="I48" s="56" t="n">
        <f aca="false">SUM(I49)</f>
        <v>500</v>
      </c>
      <c r="J48" s="56" t="n">
        <f aca="false">SUM(J49)</f>
        <v>500</v>
      </c>
    </row>
    <row r="49" customFormat="false" ht="12.75" hidden="false" customHeight="true" outlineLevel="0" collapsed="false">
      <c r="A49" s="52"/>
      <c r="B49" s="63" t="n">
        <v>650</v>
      </c>
      <c r="C49" s="64" t="s">
        <v>45</v>
      </c>
      <c r="D49" s="34" t="n">
        <v>539.38</v>
      </c>
      <c r="E49" s="61" t="n">
        <v>502.72</v>
      </c>
      <c r="F49" s="35" t="n">
        <v>350</v>
      </c>
      <c r="G49" s="35" t="n">
        <v>424.45</v>
      </c>
      <c r="H49" s="36" t="n">
        <v>1000</v>
      </c>
      <c r="I49" s="34" t="n">
        <v>500</v>
      </c>
      <c r="J49" s="34" t="n">
        <v>500</v>
      </c>
    </row>
    <row r="50" s="51" customFormat="true" ht="12.75" hidden="false" customHeight="true" outlineLevel="0" collapsed="false">
      <c r="A50" s="65" t="s">
        <v>46</v>
      </c>
      <c r="B50" s="25"/>
      <c r="C50" s="18" t="s">
        <v>47</v>
      </c>
      <c r="D50" s="19" t="n">
        <f aca="false">SUM(D51)</f>
        <v>0</v>
      </c>
      <c r="E50" s="50" t="n">
        <f aca="false">SUM(E51)</f>
        <v>0</v>
      </c>
      <c r="F50" s="20" t="n">
        <f aca="false">SUM(F51)</f>
        <v>0</v>
      </c>
      <c r="G50" s="20" t="n">
        <f aca="false">SUM(G51)</f>
        <v>0</v>
      </c>
      <c r="H50" s="21" t="n">
        <f aca="false">SUM(H51)</f>
        <v>0</v>
      </c>
      <c r="I50" s="19" t="n">
        <f aca="false">SUM(I51)</f>
        <v>0</v>
      </c>
      <c r="J50" s="19" t="n">
        <f aca="false">SUM(J51)</f>
        <v>0</v>
      </c>
    </row>
    <row r="51" s="59" customFormat="true" ht="12.75" hidden="false" customHeight="true" outlineLevel="0" collapsed="false">
      <c r="A51" s="52" t="s">
        <v>48</v>
      </c>
      <c r="B51" s="53"/>
      <c r="C51" s="54" t="s">
        <v>49</v>
      </c>
      <c r="D51" s="55" t="n">
        <f aca="false">SUM(D52)</f>
        <v>0</v>
      </c>
      <c r="E51" s="56" t="n">
        <f aca="false">SUM(E52)</f>
        <v>0</v>
      </c>
      <c r="F51" s="57" t="n">
        <f aca="false">SUM(F52)</f>
        <v>0</v>
      </c>
      <c r="G51" s="57" t="n">
        <f aca="false">SUM(G52)</f>
        <v>0</v>
      </c>
      <c r="H51" s="58" t="n">
        <f aca="false">SUM(H52)</f>
        <v>0</v>
      </c>
      <c r="I51" s="55" t="n">
        <f aca="false">SUM(I52)</f>
        <v>0</v>
      </c>
      <c r="J51" s="55" t="n">
        <f aca="false">SUM(J52)</f>
        <v>0</v>
      </c>
    </row>
    <row r="52" customFormat="false" ht="12.75" hidden="false" customHeight="true" outlineLevel="0" collapsed="false">
      <c r="A52" s="52"/>
      <c r="B52" s="25" t="n">
        <v>630</v>
      </c>
      <c r="C52" s="60" t="s">
        <v>33</v>
      </c>
      <c r="D52" s="34" t="n">
        <v>0</v>
      </c>
      <c r="E52" s="61" t="n">
        <v>0</v>
      </c>
      <c r="F52" s="35" t="n">
        <v>0</v>
      </c>
      <c r="G52" s="35" t="n">
        <v>0</v>
      </c>
      <c r="H52" s="36" t="n">
        <v>0</v>
      </c>
      <c r="I52" s="34" t="n">
        <v>0</v>
      </c>
      <c r="J52" s="34" t="n">
        <v>0</v>
      </c>
    </row>
    <row r="53" s="51" customFormat="true" ht="12.75" hidden="false" customHeight="true" outlineLevel="0" collapsed="false">
      <c r="A53" s="65" t="s">
        <v>50</v>
      </c>
      <c r="B53" s="18"/>
      <c r="C53" s="18" t="s">
        <v>51</v>
      </c>
      <c r="D53" s="19" t="n">
        <f aca="false">SUM(D54)</f>
        <v>2148.3</v>
      </c>
      <c r="E53" s="50" t="n">
        <f aca="false">SUM(E54)</f>
        <v>3068.17</v>
      </c>
      <c r="F53" s="20" t="n">
        <f aca="false">SUM(F54)</f>
        <v>2000</v>
      </c>
      <c r="G53" s="20" t="n">
        <f aca="false">SUM(G54)</f>
        <v>2272.18</v>
      </c>
      <c r="H53" s="21" t="n">
        <f aca="false">SUM(H54)</f>
        <v>2500</v>
      </c>
      <c r="I53" s="19" t="n">
        <f aca="false">SUM(I54)</f>
        <v>2085</v>
      </c>
      <c r="J53" s="19" t="n">
        <f aca="false">SUM(J54)</f>
        <v>2000</v>
      </c>
    </row>
    <row r="54" s="59" customFormat="true" ht="12.75" hidden="false" customHeight="true" outlineLevel="0" collapsed="false">
      <c r="A54" s="52" t="s">
        <v>52</v>
      </c>
      <c r="B54" s="53"/>
      <c r="C54" s="54" t="s">
        <v>53</v>
      </c>
      <c r="D54" s="55" t="n">
        <f aca="false">SUM(D55)</f>
        <v>2148.3</v>
      </c>
      <c r="E54" s="56" t="n">
        <f aca="false">E55</f>
        <v>3068.17</v>
      </c>
      <c r="F54" s="57" t="n">
        <f aca="false">F55</f>
        <v>2000</v>
      </c>
      <c r="G54" s="57" t="n">
        <f aca="false">G55</f>
        <v>2272.18</v>
      </c>
      <c r="H54" s="58" t="n">
        <f aca="false">SUM(H55)</f>
        <v>2500</v>
      </c>
      <c r="I54" s="55" t="n">
        <f aca="false">SUM(I55)</f>
        <v>2085</v>
      </c>
      <c r="J54" s="55" t="n">
        <f aca="false">SUM(J55)</f>
        <v>2000</v>
      </c>
    </row>
    <row r="55" customFormat="false" ht="12.75" hidden="false" customHeight="true" outlineLevel="0" collapsed="false">
      <c r="A55" s="52"/>
      <c r="B55" s="25" t="n">
        <v>630</v>
      </c>
      <c r="C55" s="60" t="s">
        <v>33</v>
      </c>
      <c r="D55" s="34" t="n">
        <v>2148.3</v>
      </c>
      <c r="E55" s="61" t="n">
        <v>3068.17</v>
      </c>
      <c r="F55" s="35" t="n">
        <v>2000</v>
      </c>
      <c r="G55" s="35" t="n">
        <v>2272.18</v>
      </c>
      <c r="H55" s="36" t="n">
        <v>2500</v>
      </c>
      <c r="I55" s="34" t="n">
        <v>2085</v>
      </c>
      <c r="J55" s="34" t="n">
        <v>2000</v>
      </c>
    </row>
    <row r="56" s="51" customFormat="true" ht="12.75" hidden="false" customHeight="true" outlineLevel="0" collapsed="false">
      <c r="A56" s="66" t="s">
        <v>54</v>
      </c>
      <c r="B56" s="18"/>
      <c r="C56" s="18" t="s">
        <v>55</v>
      </c>
      <c r="D56" s="19" t="n">
        <f aca="false">SUM(D57+D61)</f>
        <v>5404.67</v>
      </c>
      <c r="E56" s="50" t="n">
        <f aca="false">SUM(E57+E61)</f>
        <v>5204.27</v>
      </c>
      <c r="F56" s="20" t="n">
        <f aca="false">SUM(F57+F61)</f>
        <v>3110</v>
      </c>
      <c r="G56" s="20" t="n">
        <f aca="false">SUM(G57+G61)</f>
        <v>4567.71</v>
      </c>
      <c r="H56" s="21" t="n">
        <f aca="false">SUM(H57+H61)</f>
        <v>3500</v>
      </c>
      <c r="I56" s="19" t="n">
        <f aca="false">SUM(I57+I61)</f>
        <v>3500</v>
      </c>
      <c r="J56" s="19" t="n">
        <f aca="false">SUM(J57+J61)</f>
        <v>4000</v>
      </c>
    </row>
    <row r="57" s="59" customFormat="true" ht="12.75" hidden="false" customHeight="true" outlineLevel="0" collapsed="false">
      <c r="A57" s="52" t="s">
        <v>56</v>
      </c>
      <c r="B57" s="53"/>
      <c r="C57" s="54" t="s">
        <v>57</v>
      </c>
      <c r="D57" s="55" t="n">
        <f aca="false">SUM(D58:D60)</f>
        <v>0</v>
      </c>
      <c r="E57" s="56" t="n">
        <f aca="false">SUM(E58:E60)</f>
        <v>0</v>
      </c>
      <c r="F57" s="57" t="n">
        <f aca="false">SUM(F58:F60)</f>
        <v>0</v>
      </c>
      <c r="G57" s="57" t="n">
        <f aca="false">SUM(G58:G60)</f>
        <v>0</v>
      </c>
      <c r="H57" s="58" t="n">
        <f aca="false">SUM(H58:H60)</f>
        <v>0</v>
      </c>
      <c r="I57" s="55" t="n">
        <f aca="false">SUM(I58:I60)</f>
        <v>0</v>
      </c>
      <c r="J57" s="55" t="n">
        <f aca="false">SUM(J58:J60)</f>
        <v>0</v>
      </c>
    </row>
    <row r="58" s="59" customFormat="true" ht="12.75" hidden="false" customHeight="true" outlineLevel="0" collapsed="false">
      <c r="A58" s="52"/>
      <c r="B58" s="25" t="n">
        <v>610</v>
      </c>
      <c r="C58" s="60" t="s">
        <v>31</v>
      </c>
      <c r="D58" s="34" t="n">
        <v>0</v>
      </c>
      <c r="E58" s="61" t="n">
        <v>0</v>
      </c>
      <c r="F58" s="35" t="n">
        <v>0</v>
      </c>
      <c r="G58" s="35" t="n">
        <v>0</v>
      </c>
      <c r="H58" s="36" t="n">
        <v>0</v>
      </c>
      <c r="I58" s="34" t="n">
        <v>0</v>
      </c>
      <c r="J58" s="34" t="n">
        <v>0</v>
      </c>
    </row>
    <row r="59" s="59" customFormat="true" ht="12.75" hidden="false" customHeight="true" outlineLevel="0" collapsed="false">
      <c r="A59" s="52"/>
      <c r="B59" s="25" t="n">
        <v>620</v>
      </c>
      <c r="C59" s="60" t="s">
        <v>32</v>
      </c>
      <c r="D59" s="34" t="n">
        <v>0</v>
      </c>
      <c r="E59" s="61" t="n">
        <v>0</v>
      </c>
      <c r="F59" s="35" t="n">
        <v>0</v>
      </c>
      <c r="G59" s="35" t="n">
        <v>0</v>
      </c>
      <c r="H59" s="36" t="n">
        <v>0</v>
      </c>
      <c r="I59" s="34" t="n">
        <v>0</v>
      </c>
      <c r="J59" s="34" t="n">
        <v>0</v>
      </c>
    </row>
    <row r="60" customFormat="false" ht="12.75" hidden="false" customHeight="true" outlineLevel="0" collapsed="false">
      <c r="A60" s="52"/>
      <c r="B60" s="25" t="n">
        <v>630</v>
      </c>
      <c r="C60" s="60" t="s">
        <v>33</v>
      </c>
      <c r="D60" s="34" t="n">
        <v>0</v>
      </c>
      <c r="E60" s="61" t="n">
        <v>0</v>
      </c>
      <c r="F60" s="35" t="n">
        <v>0</v>
      </c>
      <c r="G60" s="35" t="n">
        <v>0</v>
      </c>
      <c r="H60" s="36" t="n">
        <v>0</v>
      </c>
      <c r="I60" s="34" t="n">
        <v>0</v>
      </c>
      <c r="J60" s="34" t="n">
        <v>0</v>
      </c>
    </row>
    <row r="61" s="59" customFormat="true" ht="12.75" hidden="false" customHeight="true" outlineLevel="0" collapsed="false">
      <c r="A61" s="52" t="s">
        <v>58</v>
      </c>
      <c r="B61" s="53"/>
      <c r="C61" s="54" t="s">
        <v>59</v>
      </c>
      <c r="D61" s="55" t="n">
        <f aca="false">SUM(D62:D63)</f>
        <v>5404.67</v>
      </c>
      <c r="E61" s="55" t="n">
        <f aca="false">SUM(E62:E63)</f>
        <v>5204.27</v>
      </c>
      <c r="F61" s="55" t="n">
        <f aca="false">SUM(F62:F63)</f>
        <v>3110</v>
      </c>
      <c r="G61" s="55" t="n">
        <f aca="false">SUM(G62:G63)</f>
        <v>4567.71</v>
      </c>
      <c r="H61" s="58" t="n">
        <f aca="false">SUM(H62:H63)</f>
        <v>3500</v>
      </c>
      <c r="I61" s="55" t="n">
        <f aca="false">SUM(I62:I63)</f>
        <v>3500</v>
      </c>
      <c r="J61" s="55" t="n">
        <f aca="false">SUM(J62:J63)</f>
        <v>4000</v>
      </c>
    </row>
    <row r="62" s="59" customFormat="true" ht="12.75" hidden="false" customHeight="true" outlineLevel="0" collapsed="false">
      <c r="A62" s="52"/>
      <c r="B62" s="25" t="n">
        <v>640</v>
      </c>
      <c r="C62" s="25" t="s">
        <v>60</v>
      </c>
      <c r="D62" s="34" t="n">
        <v>696.27</v>
      </c>
      <c r="E62" s="61" t="n">
        <v>740.52</v>
      </c>
      <c r="F62" s="57"/>
      <c r="G62" s="35" t="n">
        <v>1049.04</v>
      </c>
      <c r="H62" s="58"/>
      <c r="I62" s="56"/>
      <c r="J62" s="56"/>
    </row>
    <row r="63" customFormat="false" ht="12.75" hidden="false" customHeight="true" outlineLevel="0" collapsed="false">
      <c r="A63" s="52"/>
      <c r="B63" s="25" t="n">
        <v>630</v>
      </c>
      <c r="C63" s="60" t="s">
        <v>33</v>
      </c>
      <c r="D63" s="34" t="n">
        <v>4708.4</v>
      </c>
      <c r="E63" s="61" t="n">
        <v>4463.75</v>
      </c>
      <c r="F63" s="35" t="n">
        <v>3110</v>
      </c>
      <c r="G63" s="35" t="n">
        <v>3518.67</v>
      </c>
      <c r="H63" s="36" t="n">
        <v>3500</v>
      </c>
      <c r="I63" s="34" t="n">
        <v>3500</v>
      </c>
      <c r="J63" s="34" t="n">
        <v>4000</v>
      </c>
    </row>
    <row r="64" s="51" customFormat="true" ht="12.75" hidden="false" customHeight="true" outlineLevel="0" collapsed="false">
      <c r="A64" s="65" t="s">
        <v>61</v>
      </c>
      <c r="B64" s="18"/>
      <c r="C64" s="18" t="s">
        <v>62</v>
      </c>
      <c r="D64" s="19" t="n">
        <f aca="false">SUM(D65+D68+D72)</f>
        <v>17504.54</v>
      </c>
      <c r="E64" s="19" t="n">
        <f aca="false">SUM(E65+E68+E72)</f>
        <v>13905.98</v>
      </c>
      <c r="F64" s="19" t="n">
        <f aca="false">SUM(F65+F68+F72)</f>
        <v>5470</v>
      </c>
      <c r="G64" s="19" t="n">
        <f aca="false">SUM(G65+G68+G72)</f>
        <v>27215.68</v>
      </c>
      <c r="H64" s="21" t="n">
        <f aca="false">SUM(H65+H68+H72)</f>
        <v>16443</v>
      </c>
      <c r="I64" s="19" t="n">
        <f aca="false">SUM(I65+I68+I72)</f>
        <v>11760</v>
      </c>
      <c r="J64" s="19" t="n">
        <f aca="false">SUM(J65+J68+J72)</f>
        <v>11760</v>
      </c>
    </row>
    <row r="65" s="59" customFormat="true" ht="12.75" hidden="false" customHeight="true" outlineLevel="0" collapsed="false">
      <c r="A65" s="52" t="s">
        <v>63</v>
      </c>
      <c r="B65" s="53"/>
      <c r="C65" s="54" t="s">
        <v>64</v>
      </c>
      <c r="D65" s="55" t="n">
        <f aca="false">SUM(D66:D67)</f>
        <v>6888.74</v>
      </c>
      <c r="E65" s="56" t="n">
        <f aca="false">SUM(E66:E67)</f>
        <v>7293.23</v>
      </c>
      <c r="F65" s="57" t="n">
        <f aca="false">SUM(F66:F67)</f>
        <v>5250</v>
      </c>
      <c r="G65" s="57" t="n">
        <f aca="false">SUM(G66:G67)</f>
        <v>8128.8</v>
      </c>
      <c r="H65" s="58" t="n">
        <f aca="false">SUM(H66:H67)</f>
        <v>9200</v>
      </c>
      <c r="I65" s="56" t="n">
        <f aca="false">SUM(I66:I67)</f>
        <v>9100</v>
      </c>
      <c r="J65" s="56" t="n">
        <f aca="false">SUM(J66:J67)</f>
        <v>9100</v>
      </c>
    </row>
    <row r="66" customFormat="false" ht="12.75" hidden="false" customHeight="true" outlineLevel="0" collapsed="false">
      <c r="A66" s="52"/>
      <c r="B66" s="25" t="n">
        <v>630</v>
      </c>
      <c r="C66" s="60" t="s">
        <v>33</v>
      </c>
      <c r="D66" s="34" t="n">
        <v>6238.34</v>
      </c>
      <c r="E66" s="61" t="n">
        <v>6858.83</v>
      </c>
      <c r="F66" s="35" t="n">
        <v>5100</v>
      </c>
      <c r="G66" s="35" t="n">
        <v>7608.96</v>
      </c>
      <c r="H66" s="36" t="n">
        <v>8500</v>
      </c>
      <c r="I66" s="34" t="n">
        <v>8500</v>
      </c>
      <c r="J66" s="34" t="n">
        <v>8500</v>
      </c>
    </row>
    <row r="67" customFormat="false" ht="12.75" hidden="false" customHeight="true" outlineLevel="0" collapsed="false">
      <c r="A67" s="52"/>
      <c r="B67" s="25" t="n">
        <v>640</v>
      </c>
      <c r="C67" s="60" t="s">
        <v>65</v>
      </c>
      <c r="D67" s="34" t="n">
        <v>650.4</v>
      </c>
      <c r="E67" s="61" t="n">
        <v>434.4</v>
      </c>
      <c r="F67" s="35" t="n">
        <v>150</v>
      </c>
      <c r="G67" s="35" t="n">
        <v>519.84</v>
      </c>
      <c r="H67" s="36" t="n">
        <v>700</v>
      </c>
      <c r="I67" s="34" t="n">
        <v>600</v>
      </c>
      <c r="J67" s="34" t="n">
        <v>600</v>
      </c>
    </row>
    <row r="68" s="59" customFormat="true" ht="12.75" hidden="false" customHeight="true" outlineLevel="0" collapsed="false">
      <c r="A68" s="52" t="s">
        <v>66</v>
      </c>
      <c r="B68" s="25"/>
      <c r="C68" s="54" t="s">
        <v>67</v>
      </c>
      <c r="D68" s="55" t="n">
        <f aca="false">SUM(D69:D71)</f>
        <v>10582.9</v>
      </c>
      <c r="E68" s="55" t="n">
        <f aca="false">SUM(E69:E71)</f>
        <v>6579.51</v>
      </c>
      <c r="F68" s="55" t="n">
        <f aca="false">SUM(F69:F71)</f>
        <v>0</v>
      </c>
      <c r="G68" s="55" t="n">
        <f aca="false">SUM(G69:G71)</f>
        <v>19051.69</v>
      </c>
      <c r="H68" s="58" t="n">
        <f aca="false">SUM(H69:H71)</f>
        <v>7203</v>
      </c>
      <c r="I68" s="55" t="n">
        <f aca="false">SUM(I69:I71)</f>
        <v>2620</v>
      </c>
      <c r="J68" s="55" t="n">
        <f aca="false">SUM(J69:J71)</f>
        <v>2620</v>
      </c>
    </row>
    <row r="69" s="59" customFormat="true" ht="12.75" hidden="false" customHeight="true" outlineLevel="0" collapsed="false">
      <c r="A69" s="52"/>
      <c r="B69" s="25" t="n">
        <v>610</v>
      </c>
      <c r="C69" s="60" t="s">
        <v>31</v>
      </c>
      <c r="D69" s="34" t="n">
        <v>0</v>
      </c>
      <c r="E69" s="61" t="n">
        <v>0</v>
      </c>
      <c r="F69" s="35" t="n">
        <v>0</v>
      </c>
      <c r="G69" s="35" t="n">
        <v>0</v>
      </c>
      <c r="H69" s="36" t="n">
        <v>1200</v>
      </c>
      <c r="I69" s="34" t="n">
        <v>1200</v>
      </c>
      <c r="J69" s="34" t="n">
        <v>1200</v>
      </c>
    </row>
    <row r="70" s="59" customFormat="true" ht="12.75" hidden="false" customHeight="true" outlineLevel="0" collapsed="false">
      <c r="A70" s="52"/>
      <c r="B70" s="25" t="n">
        <v>620</v>
      </c>
      <c r="C70" s="60" t="s">
        <v>32</v>
      </c>
      <c r="D70" s="34" t="n">
        <v>370.59</v>
      </c>
      <c r="E70" s="61" t="n">
        <v>386.09</v>
      </c>
      <c r="F70" s="35" t="n">
        <v>0</v>
      </c>
      <c r="G70" s="35" t="n">
        <v>378.84</v>
      </c>
      <c r="H70" s="36" t="n">
        <v>520</v>
      </c>
      <c r="I70" s="34" t="n">
        <v>420</v>
      </c>
      <c r="J70" s="34" t="n">
        <v>420</v>
      </c>
    </row>
    <row r="71" customFormat="false" ht="12.75" hidden="false" customHeight="true" outlineLevel="0" collapsed="false">
      <c r="A71" s="52"/>
      <c r="B71" s="25" t="n">
        <v>630</v>
      </c>
      <c r="C71" s="60" t="s">
        <v>33</v>
      </c>
      <c r="D71" s="34" t="n">
        <v>10212.31</v>
      </c>
      <c r="E71" s="61" t="n">
        <v>6193.42</v>
      </c>
      <c r="F71" s="35" t="n">
        <v>0</v>
      </c>
      <c r="G71" s="35" t="n">
        <v>18672.85</v>
      </c>
      <c r="H71" s="36" t="n">
        <v>5483</v>
      </c>
      <c r="I71" s="34" t="n">
        <v>1000</v>
      </c>
      <c r="J71" s="34" t="n">
        <v>1000</v>
      </c>
    </row>
    <row r="72" customFormat="false" ht="12.75" hidden="false" customHeight="true" outlineLevel="0" collapsed="false">
      <c r="A72" s="52" t="s">
        <v>68</v>
      </c>
      <c r="B72" s="25"/>
      <c r="C72" s="67" t="s">
        <v>69</v>
      </c>
      <c r="D72" s="55" t="n">
        <f aca="false">SUM(D73)</f>
        <v>32.9</v>
      </c>
      <c r="E72" s="55" t="n">
        <f aca="false">SUM(E73)</f>
        <v>33.24</v>
      </c>
      <c r="F72" s="55" t="n">
        <f aca="false">SUM(F73)</f>
        <v>220</v>
      </c>
      <c r="G72" s="55" t="n">
        <f aca="false">SUM(G73)</f>
        <v>35.19</v>
      </c>
      <c r="H72" s="58" t="n">
        <f aca="false">SUM(H73)</f>
        <v>40</v>
      </c>
      <c r="I72" s="55" t="n">
        <f aca="false">SUM(I73)</f>
        <v>40</v>
      </c>
      <c r="J72" s="55" t="n">
        <f aca="false">SUM(J73)</f>
        <v>40</v>
      </c>
    </row>
    <row r="73" customFormat="false" ht="12.75" hidden="false" customHeight="true" outlineLevel="0" collapsed="false">
      <c r="A73" s="52"/>
      <c r="B73" s="25" t="n">
        <v>630</v>
      </c>
      <c r="C73" s="60" t="s">
        <v>33</v>
      </c>
      <c r="D73" s="34" t="n">
        <v>32.9</v>
      </c>
      <c r="E73" s="61" t="n">
        <v>33.24</v>
      </c>
      <c r="F73" s="35" t="n">
        <v>220</v>
      </c>
      <c r="G73" s="35" t="n">
        <v>35.19</v>
      </c>
      <c r="H73" s="36" t="n">
        <v>40</v>
      </c>
      <c r="I73" s="34" t="n">
        <v>40</v>
      </c>
      <c r="J73" s="34" t="n">
        <v>40</v>
      </c>
    </row>
    <row r="74" s="51" customFormat="true" ht="12.75" hidden="false" customHeight="true" outlineLevel="0" collapsed="false">
      <c r="A74" s="65" t="s">
        <v>70</v>
      </c>
      <c r="B74" s="18"/>
      <c r="C74" s="18" t="s">
        <v>71</v>
      </c>
      <c r="D74" s="19" t="n">
        <f aca="false">SUM(D75+D77+D79+D83)</f>
        <v>3721.3</v>
      </c>
      <c r="E74" s="50" t="n">
        <f aca="false">SUM(E75+E77+E79+E83)</f>
        <v>4103.54</v>
      </c>
      <c r="F74" s="20" t="n">
        <f aca="false">SUM(F75+F77+F79+F83)</f>
        <v>4500</v>
      </c>
      <c r="G74" s="20" t="n">
        <f aca="false">SUM(G75+G77+G79+G83)</f>
        <v>3800.56</v>
      </c>
      <c r="H74" s="21" t="n">
        <f aca="false">SUM(H75+H77+H79+H83)</f>
        <v>7380</v>
      </c>
      <c r="I74" s="19" t="n">
        <f aca="false">SUM(I75+I77+I79+I83)</f>
        <v>6000</v>
      </c>
      <c r="J74" s="19" t="n">
        <f aca="false">SUM(J75+J77+J79+J83)</f>
        <v>7000</v>
      </c>
    </row>
    <row r="75" s="59" customFormat="true" ht="12.75" hidden="false" customHeight="true" outlineLevel="0" collapsed="false">
      <c r="A75" s="52" t="s">
        <v>72</v>
      </c>
      <c r="B75" s="18"/>
      <c r="C75" s="54" t="s">
        <v>73</v>
      </c>
      <c r="D75" s="55" t="n">
        <f aca="false">SUM(D76)</f>
        <v>0</v>
      </c>
      <c r="E75" s="56" t="n">
        <f aca="false">SUM(E76)</f>
        <v>1075</v>
      </c>
      <c r="F75" s="57" t="n">
        <f aca="false">SUM(F76)</f>
        <v>0</v>
      </c>
      <c r="G75" s="57" t="n">
        <f aca="false">SUM(G76)</f>
        <v>0</v>
      </c>
      <c r="H75" s="58" t="n">
        <f aca="false">SUM(H76)</f>
        <v>0</v>
      </c>
      <c r="I75" s="55" t="n">
        <f aca="false">SUM(I76)</f>
        <v>0</v>
      </c>
      <c r="J75" s="55" t="n">
        <f aca="false">SUM(J76)</f>
        <v>0</v>
      </c>
    </row>
    <row r="76" customFormat="false" ht="12.75" hidden="false" customHeight="true" outlineLevel="0" collapsed="false">
      <c r="A76" s="52"/>
      <c r="B76" s="25" t="n">
        <v>630</v>
      </c>
      <c r="C76" s="60" t="s">
        <v>33</v>
      </c>
      <c r="D76" s="34" t="n">
        <v>0</v>
      </c>
      <c r="E76" s="61" t="n">
        <v>1075</v>
      </c>
      <c r="F76" s="35" t="n">
        <v>0</v>
      </c>
      <c r="G76" s="35" t="n">
        <v>0</v>
      </c>
      <c r="H76" s="36" t="n">
        <v>0</v>
      </c>
      <c r="I76" s="34" t="n">
        <v>0</v>
      </c>
      <c r="J76" s="34" t="n">
        <v>0</v>
      </c>
    </row>
    <row r="77" s="59" customFormat="true" ht="12.75" hidden="false" customHeight="true" outlineLevel="0" collapsed="false">
      <c r="A77" s="52" t="s">
        <v>74</v>
      </c>
      <c r="B77" s="25"/>
      <c r="C77" s="54" t="s">
        <v>75</v>
      </c>
      <c r="D77" s="55" t="n">
        <f aca="false">SUM(D78)</f>
        <v>0</v>
      </c>
      <c r="E77" s="56" t="n">
        <f aca="false">SUM(E78)</f>
        <v>0</v>
      </c>
      <c r="F77" s="57" t="n">
        <f aca="false">SUM(F78)</f>
        <v>4000</v>
      </c>
      <c r="G77" s="57" t="n">
        <f aca="false">SUM(G78)</f>
        <v>0</v>
      </c>
      <c r="H77" s="58" t="n">
        <f aca="false">SUM(H78)</f>
        <v>0</v>
      </c>
      <c r="I77" s="56" t="n">
        <f aca="false">SUM(I78)</f>
        <v>0</v>
      </c>
      <c r="J77" s="56" t="n">
        <f aca="false">SUM(J78)</f>
        <v>0</v>
      </c>
    </row>
    <row r="78" customFormat="false" ht="12.75" hidden="false" customHeight="true" outlineLevel="0" collapsed="false">
      <c r="A78" s="52"/>
      <c r="B78" s="25" t="n">
        <v>630</v>
      </c>
      <c r="C78" s="60" t="s">
        <v>33</v>
      </c>
      <c r="D78" s="34" t="n">
        <v>0</v>
      </c>
      <c r="E78" s="61" t="n">
        <v>0</v>
      </c>
      <c r="F78" s="35" t="n">
        <v>4000</v>
      </c>
      <c r="G78" s="35" t="n">
        <v>0</v>
      </c>
      <c r="H78" s="36" t="n">
        <v>0</v>
      </c>
      <c r="I78" s="61" t="n">
        <v>0</v>
      </c>
      <c r="J78" s="61" t="n">
        <v>0</v>
      </c>
    </row>
    <row r="79" s="59" customFormat="true" ht="12.75" hidden="false" customHeight="true" outlineLevel="0" collapsed="false">
      <c r="A79" s="52" t="s">
        <v>76</v>
      </c>
      <c r="B79" s="25"/>
      <c r="C79" s="54" t="s">
        <v>77</v>
      </c>
      <c r="D79" s="55" t="n">
        <f aca="false">SUM(D80:D82)</f>
        <v>3721.3</v>
      </c>
      <c r="E79" s="55" t="n">
        <f aca="false">SUM(E80:E82)</f>
        <v>3028.54</v>
      </c>
      <c r="F79" s="55" t="n">
        <f aca="false">SUM(F80:F82)</f>
        <v>500</v>
      </c>
      <c r="G79" s="55" t="n">
        <f aca="false">SUM(G80:G82)</f>
        <v>3800.56</v>
      </c>
      <c r="H79" s="58" t="n">
        <f aca="false">SUM(H80:H82)</f>
        <v>7380</v>
      </c>
      <c r="I79" s="55" t="n">
        <f aca="false">SUM(I80:I82)</f>
        <v>6000</v>
      </c>
      <c r="J79" s="55" t="n">
        <f aca="false">SUM(J80:J82)</f>
        <v>7000</v>
      </c>
    </row>
    <row r="80" s="59" customFormat="true" ht="12.75" hidden="false" customHeight="true" outlineLevel="0" collapsed="false">
      <c r="A80" s="52"/>
      <c r="B80" s="25" t="n">
        <v>610</v>
      </c>
      <c r="C80" s="60" t="s">
        <v>31</v>
      </c>
      <c r="D80" s="34" t="n">
        <v>0</v>
      </c>
      <c r="E80" s="61" t="n">
        <v>0</v>
      </c>
      <c r="F80" s="35" t="n">
        <v>0</v>
      </c>
      <c r="G80" s="35" t="n">
        <v>0</v>
      </c>
      <c r="H80" s="36" t="n">
        <v>0</v>
      </c>
      <c r="I80" s="61" t="n">
        <v>0</v>
      </c>
      <c r="J80" s="61" t="n">
        <v>0</v>
      </c>
    </row>
    <row r="81" s="59" customFormat="true" ht="12.75" hidden="false" customHeight="true" outlineLevel="0" collapsed="false">
      <c r="A81" s="52"/>
      <c r="B81" s="25" t="n">
        <v>620</v>
      </c>
      <c r="C81" s="60" t="s">
        <v>32</v>
      </c>
      <c r="D81" s="34" t="n">
        <v>370.59</v>
      </c>
      <c r="E81" s="61" t="n">
        <v>386.09</v>
      </c>
      <c r="F81" s="35" t="n">
        <v>0</v>
      </c>
      <c r="G81" s="35" t="n">
        <v>378.84</v>
      </c>
      <c r="H81" s="36" t="n">
        <v>380</v>
      </c>
      <c r="I81" s="61" t="n">
        <v>0</v>
      </c>
      <c r="J81" s="61" t="n">
        <v>0</v>
      </c>
    </row>
    <row r="82" customFormat="false" ht="12.75" hidden="false" customHeight="true" outlineLevel="0" collapsed="false">
      <c r="A82" s="52"/>
      <c r="B82" s="25" t="n">
        <v>630</v>
      </c>
      <c r="C82" s="60" t="s">
        <v>33</v>
      </c>
      <c r="D82" s="34" t="n">
        <v>3350.71</v>
      </c>
      <c r="E82" s="61" t="n">
        <v>2642.45</v>
      </c>
      <c r="F82" s="35" t="n">
        <v>500</v>
      </c>
      <c r="G82" s="35" t="n">
        <v>3421.72</v>
      </c>
      <c r="H82" s="36" t="n">
        <v>7000</v>
      </c>
      <c r="I82" s="61" t="n">
        <v>6000</v>
      </c>
      <c r="J82" s="61" t="n">
        <v>7000</v>
      </c>
    </row>
    <row r="83" s="59" customFormat="true" ht="12.75" hidden="false" customHeight="true" outlineLevel="0" collapsed="false">
      <c r="A83" s="52" t="s">
        <v>78</v>
      </c>
      <c r="B83" s="25"/>
      <c r="C83" s="54" t="s">
        <v>79</v>
      </c>
      <c r="D83" s="55" t="n">
        <f aca="false">SUM(D84)</f>
        <v>0</v>
      </c>
      <c r="E83" s="56" t="n">
        <f aca="false">SUM(E84)</f>
        <v>0</v>
      </c>
      <c r="F83" s="57" t="n">
        <f aca="false">SUM(F84)</f>
        <v>0</v>
      </c>
      <c r="G83" s="57" t="n">
        <f aca="false">SUM(G84)</f>
        <v>0</v>
      </c>
      <c r="H83" s="58" t="n">
        <f aca="false">SUM(H84)</f>
        <v>0</v>
      </c>
      <c r="I83" s="56" t="n">
        <f aca="false">SUM(I84)</f>
        <v>0</v>
      </c>
      <c r="J83" s="56" t="n">
        <f aca="false">SUM(J84)</f>
        <v>0</v>
      </c>
    </row>
    <row r="84" customFormat="false" ht="12.75" hidden="false" customHeight="true" outlineLevel="0" collapsed="false">
      <c r="A84" s="52"/>
      <c r="B84" s="25" t="n">
        <v>630</v>
      </c>
      <c r="C84" s="60" t="s">
        <v>33</v>
      </c>
      <c r="D84" s="34" t="n">
        <v>0</v>
      </c>
      <c r="E84" s="61" t="n">
        <v>0</v>
      </c>
      <c r="F84" s="35" t="n">
        <v>0</v>
      </c>
      <c r="G84" s="35" t="n">
        <v>0</v>
      </c>
      <c r="H84" s="36" t="n">
        <v>0</v>
      </c>
      <c r="I84" s="61" t="n">
        <v>0</v>
      </c>
      <c r="J84" s="61" t="n">
        <v>0</v>
      </c>
    </row>
    <row r="85" s="69" customFormat="true" ht="12.75" hidden="false" customHeight="true" outlineLevel="0" collapsed="false">
      <c r="A85" s="65" t="s">
        <v>80</v>
      </c>
      <c r="B85" s="18"/>
      <c r="C85" s="68" t="s">
        <v>81</v>
      </c>
      <c r="D85" s="55" t="n">
        <f aca="false">D86</f>
        <v>0</v>
      </c>
      <c r="E85" s="55" t="n">
        <f aca="false">E86</f>
        <v>1565.22</v>
      </c>
      <c r="F85" s="57" t="n">
        <f aca="false">F86</f>
        <v>0</v>
      </c>
      <c r="G85" s="57" t="n">
        <f aca="false">G86</f>
        <v>1425.94</v>
      </c>
      <c r="H85" s="58" t="n">
        <f aca="false">H86</f>
        <v>300</v>
      </c>
      <c r="I85" s="55" t="n">
        <f aca="false">I86</f>
        <v>0</v>
      </c>
      <c r="J85" s="55" t="n">
        <f aca="false">J86</f>
        <v>0</v>
      </c>
    </row>
    <row r="86" customFormat="false" ht="12.75" hidden="false" customHeight="true" outlineLevel="0" collapsed="false">
      <c r="A86" s="52" t="s">
        <v>82</v>
      </c>
      <c r="B86" s="25" t="n">
        <v>630</v>
      </c>
      <c r="C86" s="60" t="s">
        <v>33</v>
      </c>
      <c r="D86" s="34" t="n">
        <v>0</v>
      </c>
      <c r="E86" s="61" t="n">
        <v>1565.22</v>
      </c>
      <c r="F86" s="35" t="n">
        <v>0</v>
      </c>
      <c r="G86" s="35" t="n">
        <v>1425.94</v>
      </c>
      <c r="H86" s="36" t="n">
        <v>300</v>
      </c>
      <c r="I86" s="61" t="n">
        <v>0</v>
      </c>
      <c r="J86" s="61" t="n">
        <v>0</v>
      </c>
    </row>
    <row r="87" s="51" customFormat="true" ht="12.75" hidden="false" customHeight="true" outlineLevel="0" collapsed="false">
      <c r="A87" s="65" t="s">
        <v>83</v>
      </c>
      <c r="B87" s="18"/>
      <c r="C87" s="18" t="s">
        <v>84</v>
      </c>
      <c r="D87" s="19" t="n">
        <f aca="false">SUM(D88+D90+D92+D94)</f>
        <v>9025.62</v>
      </c>
      <c r="E87" s="50" t="n">
        <f aca="false">SUM(E88+E90+E92+E94)</f>
        <v>3116.55</v>
      </c>
      <c r="F87" s="20" t="n">
        <f aca="false">SUM(F88+F90+F92+F94)</f>
        <v>500</v>
      </c>
      <c r="G87" s="20" t="n">
        <f aca="false">SUM(G88+G90+G92+G94)</f>
        <v>4954.6</v>
      </c>
      <c r="H87" s="21" t="n">
        <f aca="false">SUM(H88+H90+H92+H94)</f>
        <v>4100</v>
      </c>
      <c r="I87" s="50" t="n">
        <f aca="false">SUM(I88+I90+I92+I94)</f>
        <v>1100</v>
      </c>
      <c r="J87" s="50" t="n">
        <f aca="false">SUM(J88+J90+J92+J94)</f>
        <v>4100</v>
      </c>
    </row>
    <row r="88" s="59" customFormat="true" ht="12.75" hidden="false" customHeight="true" outlineLevel="0" collapsed="false">
      <c r="A88" s="52" t="s">
        <v>85</v>
      </c>
      <c r="B88" s="18"/>
      <c r="C88" s="54" t="s">
        <v>86</v>
      </c>
      <c r="D88" s="55" t="n">
        <f aca="false">SUM(D89:D89)</f>
        <v>2450.96</v>
      </c>
      <c r="E88" s="56" t="n">
        <f aca="false">SUM(E89:E89)</f>
        <v>529.15</v>
      </c>
      <c r="F88" s="57" t="n">
        <f aca="false">SUM(F89:F89)</f>
        <v>200</v>
      </c>
      <c r="G88" s="57" t="n">
        <f aca="false">SUM(G89:G89)</f>
        <v>1819.03</v>
      </c>
      <c r="H88" s="58" t="n">
        <f aca="false">SUM(H89:H89)</f>
        <v>500</v>
      </c>
      <c r="I88" s="56" t="n">
        <f aca="false">SUM(I89:I89)</f>
        <v>500</v>
      </c>
      <c r="J88" s="56" t="n">
        <f aca="false">SUM(J89:J89)</f>
        <v>500</v>
      </c>
    </row>
    <row r="89" customFormat="false" ht="12.75" hidden="false" customHeight="true" outlineLevel="0" collapsed="false">
      <c r="A89" s="52"/>
      <c r="B89" s="25" t="n">
        <v>630</v>
      </c>
      <c r="C89" s="60" t="s">
        <v>33</v>
      </c>
      <c r="D89" s="34" t="n">
        <v>2450.96</v>
      </c>
      <c r="E89" s="61" t="n">
        <v>529.15</v>
      </c>
      <c r="F89" s="35" t="n">
        <v>200</v>
      </c>
      <c r="G89" s="35" t="n">
        <v>1819.03</v>
      </c>
      <c r="H89" s="36" t="n">
        <v>500</v>
      </c>
      <c r="I89" s="61" t="n">
        <v>500</v>
      </c>
      <c r="J89" s="61" t="n">
        <v>500</v>
      </c>
    </row>
    <row r="90" s="59" customFormat="true" ht="12.75" hidden="false" customHeight="true" outlineLevel="0" collapsed="false">
      <c r="A90" s="52" t="s">
        <v>87</v>
      </c>
      <c r="B90" s="25"/>
      <c r="C90" s="54" t="s">
        <v>88</v>
      </c>
      <c r="D90" s="55" t="n">
        <f aca="false">SUM(D91:D91)</f>
        <v>6574.66</v>
      </c>
      <c r="E90" s="56" t="n">
        <f aca="false">SUM(E91:E91)</f>
        <v>2587.4</v>
      </c>
      <c r="F90" s="57" t="n">
        <f aca="false">SUM(F91:F91)</f>
        <v>100</v>
      </c>
      <c r="G90" s="57" t="n">
        <f aca="false">SUM(G91:G91)</f>
        <v>3135.57</v>
      </c>
      <c r="H90" s="58" t="n">
        <f aca="false">SUM(H91:H91)</f>
        <v>3500</v>
      </c>
      <c r="I90" s="56" t="n">
        <f aca="false">SUM(I91:I91)</f>
        <v>500</v>
      </c>
      <c r="J90" s="56" t="n">
        <f aca="false">SUM(J91:J91)</f>
        <v>3500</v>
      </c>
    </row>
    <row r="91" customFormat="false" ht="12.75" hidden="false" customHeight="true" outlineLevel="0" collapsed="false">
      <c r="A91" s="52"/>
      <c r="B91" s="25" t="n">
        <v>630</v>
      </c>
      <c r="C91" s="60" t="s">
        <v>33</v>
      </c>
      <c r="D91" s="34" t="n">
        <v>6574.66</v>
      </c>
      <c r="E91" s="61" t="n">
        <v>2587.4</v>
      </c>
      <c r="F91" s="35" t="n">
        <v>100</v>
      </c>
      <c r="G91" s="35" t="n">
        <v>3135.57</v>
      </c>
      <c r="H91" s="36" t="n">
        <v>3500</v>
      </c>
      <c r="I91" s="61" t="n">
        <v>500</v>
      </c>
      <c r="J91" s="61" t="n">
        <v>3500</v>
      </c>
    </row>
    <row r="92" s="59" customFormat="true" ht="12.75" hidden="false" customHeight="true" outlineLevel="0" collapsed="false">
      <c r="A92" s="52" t="s">
        <v>89</v>
      </c>
      <c r="B92" s="25"/>
      <c r="C92" s="54" t="s">
        <v>90</v>
      </c>
      <c r="D92" s="55" t="n">
        <f aca="false">SUM(D93)</f>
        <v>0</v>
      </c>
      <c r="E92" s="56" t="n">
        <f aca="false">SUM(E93)</f>
        <v>0</v>
      </c>
      <c r="F92" s="57" t="n">
        <f aca="false">SUM(F93)</f>
        <v>0</v>
      </c>
      <c r="G92" s="57" t="n">
        <f aca="false">SUM(G93)</f>
        <v>0</v>
      </c>
      <c r="H92" s="58" t="n">
        <f aca="false">SUM(H93)</f>
        <v>0</v>
      </c>
      <c r="I92" s="56" t="n">
        <f aca="false">SUM(I93)</f>
        <v>0</v>
      </c>
      <c r="J92" s="56" t="n">
        <f aca="false">SUM(J93)</f>
        <v>0</v>
      </c>
    </row>
    <row r="93" customFormat="false" ht="12.75" hidden="false" customHeight="true" outlineLevel="0" collapsed="false">
      <c r="A93" s="52"/>
      <c r="B93" s="25" t="n">
        <v>630</v>
      </c>
      <c r="C93" s="60" t="s">
        <v>33</v>
      </c>
      <c r="D93" s="34" t="n">
        <v>0</v>
      </c>
      <c r="E93" s="61" t="n">
        <v>0</v>
      </c>
      <c r="F93" s="35" t="n">
        <v>0</v>
      </c>
      <c r="G93" s="35" t="n">
        <v>0</v>
      </c>
      <c r="H93" s="36" t="n">
        <v>0</v>
      </c>
      <c r="I93" s="61" t="n">
        <v>0</v>
      </c>
      <c r="J93" s="61" t="n">
        <v>0</v>
      </c>
    </row>
    <row r="94" s="59" customFormat="true" ht="12.75" hidden="false" customHeight="true" outlineLevel="0" collapsed="false">
      <c r="A94" s="52" t="s">
        <v>91</v>
      </c>
      <c r="B94" s="25"/>
      <c r="C94" s="54" t="s">
        <v>92</v>
      </c>
      <c r="D94" s="55" t="n">
        <f aca="false">SUM(D95:D95)</f>
        <v>0</v>
      </c>
      <c r="E94" s="56" t="n">
        <f aca="false">SUM(E95:E95)</f>
        <v>0</v>
      </c>
      <c r="F94" s="57" t="n">
        <f aca="false">SUM(F95:F95)</f>
        <v>200</v>
      </c>
      <c r="G94" s="57" t="n">
        <f aca="false">SUM(G95:G95)</f>
        <v>0</v>
      </c>
      <c r="H94" s="58" t="n">
        <f aca="false">SUM(H95:H95)</f>
        <v>100</v>
      </c>
      <c r="I94" s="56" t="n">
        <f aca="false">SUM(I95:I95)</f>
        <v>100</v>
      </c>
      <c r="J94" s="56" t="n">
        <f aca="false">SUM(J95:J95)</f>
        <v>100</v>
      </c>
    </row>
    <row r="95" customFormat="false" ht="12.75" hidden="false" customHeight="true" outlineLevel="0" collapsed="false">
      <c r="A95" s="52"/>
      <c r="B95" s="25" t="n">
        <v>630</v>
      </c>
      <c r="C95" s="60" t="s">
        <v>33</v>
      </c>
      <c r="D95" s="34" t="n">
        <v>0</v>
      </c>
      <c r="E95" s="61" t="n">
        <v>0</v>
      </c>
      <c r="F95" s="35" t="n">
        <v>200</v>
      </c>
      <c r="G95" s="35" t="n">
        <v>0</v>
      </c>
      <c r="H95" s="36" t="n">
        <v>100</v>
      </c>
      <c r="I95" s="61" t="n">
        <v>100</v>
      </c>
      <c r="J95" s="61" t="n">
        <v>100</v>
      </c>
    </row>
    <row r="96" s="51" customFormat="true" ht="12.75" hidden="false" customHeight="true" outlineLevel="0" collapsed="false">
      <c r="A96" s="65" t="s">
        <v>93</v>
      </c>
      <c r="B96" s="18"/>
      <c r="C96" s="18" t="s">
        <v>94</v>
      </c>
      <c r="D96" s="19" t="n">
        <f aca="false">SUM(D97+D102)</f>
        <v>53804.29</v>
      </c>
      <c r="E96" s="19" t="n">
        <f aca="false">SUM(E97)</f>
        <v>64103.72</v>
      </c>
      <c r="F96" s="19" t="n">
        <f aca="false">SUM(F97)</f>
        <v>42500</v>
      </c>
      <c r="G96" s="19" t="n">
        <f aca="false">SUM(G97)</f>
        <v>63549.44</v>
      </c>
      <c r="H96" s="21" t="n">
        <f aca="false">SUM(H97)</f>
        <v>64900</v>
      </c>
      <c r="I96" s="19" t="n">
        <f aca="false">SUM(I97)</f>
        <v>66770</v>
      </c>
      <c r="J96" s="19" t="n">
        <f aca="false">SUM(J97)</f>
        <v>68950</v>
      </c>
    </row>
    <row r="97" s="59" customFormat="true" ht="12.75" hidden="false" customHeight="true" outlineLevel="0" collapsed="false">
      <c r="A97" s="52" t="s">
        <v>95</v>
      </c>
      <c r="B97" s="25"/>
      <c r="C97" s="54" t="s">
        <v>96</v>
      </c>
      <c r="D97" s="55" t="n">
        <f aca="false">SUM(D98:D101)</f>
        <v>53529.29</v>
      </c>
      <c r="E97" s="55" t="n">
        <f aca="false">SUM(E98:E101)</f>
        <v>64103.72</v>
      </c>
      <c r="F97" s="55" t="n">
        <f aca="false">SUM(F98:F101)</f>
        <v>42500</v>
      </c>
      <c r="G97" s="55" t="n">
        <f aca="false">SUM(G98:G101)</f>
        <v>63549.44</v>
      </c>
      <c r="H97" s="58" t="n">
        <f aca="false">SUM(H98:H101)</f>
        <v>64900</v>
      </c>
      <c r="I97" s="55" t="n">
        <f aca="false">SUM(I98:I101)</f>
        <v>66770</v>
      </c>
      <c r="J97" s="55" t="n">
        <f aca="false">SUM(J98:J101)</f>
        <v>68950</v>
      </c>
    </row>
    <row r="98" s="59" customFormat="true" ht="12.75" hidden="false" customHeight="true" outlineLevel="0" collapsed="false">
      <c r="A98" s="52"/>
      <c r="B98" s="25" t="n">
        <v>610</v>
      </c>
      <c r="C98" s="25" t="s">
        <v>31</v>
      </c>
      <c r="D98" s="34" t="n">
        <v>32468.46</v>
      </c>
      <c r="E98" s="61" t="n">
        <v>41292.26</v>
      </c>
      <c r="F98" s="35" t="n">
        <v>28000</v>
      </c>
      <c r="G98" s="35" t="n">
        <v>40756.46</v>
      </c>
      <c r="H98" s="36" t="n">
        <v>44230</v>
      </c>
      <c r="I98" s="61" t="n">
        <v>45500</v>
      </c>
      <c r="J98" s="61" t="n">
        <v>46800</v>
      </c>
    </row>
    <row r="99" s="59" customFormat="true" ht="12.75" hidden="false" customHeight="true" outlineLevel="0" collapsed="false">
      <c r="A99" s="52"/>
      <c r="B99" s="25" t="n">
        <v>620</v>
      </c>
      <c r="C99" s="25" t="s">
        <v>32</v>
      </c>
      <c r="D99" s="34" t="n">
        <v>11136.52</v>
      </c>
      <c r="E99" s="61" t="n">
        <v>14145.21</v>
      </c>
      <c r="F99" s="35" t="n">
        <v>10200</v>
      </c>
      <c r="G99" s="35" t="n">
        <v>14765.44</v>
      </c>
      <c r="H99" s="36" t="n">
        <v>15500</v>
      </c>
      <c r="I99" s="61" t="n">
        <v>15900</v>
      </c>
      <c r="J99" s="61" t="n">
        <v>16380</v>
      </c>
    </row>
    <row r="100" customFormat="false" ht="12.75" hidden="false" customHeight="true" outlineLevel="0" collapsed="false">
      <c r="A100" s="52"/>
      <c r="B100" s="25" t="n">
        <v>630</v>
      </c>
      <c r="C100" s="60" t="s">
        <v>97</v>
      </c>
      <c r="D100" s="34" t="n">
        <v>9761.11</v>
      </c>
      <c r="E100" s="61" t="n">
        <v>8050.65</v>
      </c>
      <c r="F100" s="35" t="n">
        <v>4300</v>
      </c>
      <c r="G100" s="35" t="n">
        <v>7863.54</v>
      </c>
      <c r="H100" s="36" t="n">
        <v>5000</v>
      </c>
      <c r="I100" s="61" t="n">
        <v>5200</v>
      </c>
      <c r="J100" s="61" t="n">
        <v>5600</v>
      </c>
    </row>
    <row r="101" customFormat="false" ht="12.75" hidden="false" customHeight="true" outlineLevel="0" collapsed="false">
      <c r="A101" s="52"/>
      <c r="B101" s="25" t="n">
        <v>640</v>
      </c>
      <c r="C101" s="60" t="s">
        <v>65</v>
      </c>
      <c r="D101" s="34" t="n">
        <v>163.2</v>
      </c>
      <c r="E101" s="61" t="n">
        <v>615.6</v>
      </c>
      <c r="F101" s="35" t="n">
        <v>0</v>
      </c>
      <c r="G101" s="35" t="n">
        <v>164</v>
      </c>
      <c r="H101" s="36" t="n">
        <v>170</v>
      </c>
      <c r="I101" s="61" t="n">
        <v>170</v>
      </c>
      <c r="J101" s="61" t="n">
        <v>170</v>
      </c>
    </row>
    <row r="102" customFormat="false" ht="12.75" hidden="false" customHeight="true" outlineLevel="0" collapsed="false">
      <c r="A102" s="52" t="s">
        <v>98</v>
      </c>
      <c r="B102" s="25"/>
      <c r="C102" s="67" t="s">
        <v>60</v>
      </c>
      <c r="D102" s="55" t="n">
        <f aca="false">D103</f>
        <v>275</v>
      </c>
      <c r="E102" s="55" t="n">
        <f aca="false">E103</f>
        <v>0</v>
      </c>
      <c r="F102" s="55" t="n">
        <f aca="false">F103</f>
        <v>0</v>
      </c>
      <c r="G102" s="55" t="n">
        <f aca="false">G103</f>
        <v>0</v>
      </c>
      <c r="H102" s="58" t="n">
        <f aca="false">H103</f>
        <v>200</v>
      </c>
      <c r="I102" s="55" t="n">
        <f aca="false">I103</f>
        <v>200</v>
      </c>
      <c r="J102" s="55" t="n">
        <f aca="false">J103</f>
        <v>200</v>
      </c>
    </row>
    <row r="103" customFormat="false" ht="12.75" hidden="false" customHeight="true" outlineLevel="0" collapsed="false">
      <c r="A103" s="52"/>
      <c r="B103" s="25" t="n">
        <v>640</v>
      </c>
      <c r="C103" s="60" t="s">
        <v>99</v>
      </c>
      <c r="D103" s="34" t="n">
        <v>275</v>
      </c>
      <c r="E103" s="61" t="n">
        <v>0</v>
      </c>
      <c r="F103" s="35" t="n">
        <v>0</v>
      </c>
      <c r="G103" s="35" t="n">
        <v>0</v>
      </c>
      <c r="H103" s="36" t="n">
        <v>200</v>
      </c>
      <c r="I103" s="34" t="n">
        <v>200</v>
      </c>
      <c r="J103" s="34" t="n">
        <v>200</v>
      </c>
    </row>
    <row r="104" s="51" customFormat="true" ht="12.75" hidden="false" customHeight="true" outlineLevel="0" collapsed="false">
      <c r="A104" s="65" t="s">
        <v>100</v>
      </c>
      <c r="B104" s="18"/>
      <c r="C104" s="18" t="s">
        <v>101</v>
      </c>
      <c r="D104" s="19" t="n">
        <f aca="false">SUM(D105)</f>
        <v>3909.05</v>
      </c>
      <c r="E104" s="19" t="n">
        <f aca="false">SUM(E105)</f>
        <v>1025.25</v>
      </c>
      <c r="F104" s="19" t="n">
        <f aca="false">SUM(F105)</f>
        <v>0</v>
      </c>
      <c r="G104" s="19" t="n">
        <f aca="false">SUM(G105)</f>
        <v>0</v>
      </c>
      <c r="H104" s="21" t="n">
        <f aca="false">SUM(H105)</f>
        <v>0</v>
      </c>
      <c r="I104" s="19" t="n">
        <f aca="false">SUM(I105)</f>
        <v>0</v>
      </c>
      <c r="J104" s="19" t="n">
        <f aca="false">SUM(J105)</f>
        <v>0</v>
      </c>
    </row>
    <row r="105" customFormat="false" ht="12.75" hidden="false" customHeight="true" outlineLevel="0" collapsed="false">
      <c r="A105" s="70" t="s">
        <v>102</v>
      </c>
      <c r="B105" s="25"/>
      <c r="C105" s="67" t="s">
        <v>103</v>
      </c>
      <c r="D105" s="55" t="n">
        <f aca="false">SUM(D106:D107)</f>
        <v>3909.05</v>
      </c>
      <c r="E105" s="55" t="n">
        <f aca="false">SUM(E106:E107)</f>
        <v>1025.25</v>
      </c>
      <c r="F105" s="57" t="n">
        <f aca="false">SUM(F106:F107)</f>
        <v>0</v>
      </c>
      <c r="G105" s="57" t="n">
        <f aca="false">SUM(G106:G107)</f>
        <v>0</v>
      </c>
      <c r="H105" s="58" t="n">
        <f aca="false">SUM(H106:H107)</f>
        <v>0</v>
      </c>
      <c r="I105" s="55" t="n">
        <f aca="false">SUM(I106:I107)</f>
        <v>0</v>
      </c>
      <c r="J105" s="55" t="n">
        <f aca="false">SUM(J106:J107)</f>
        <v>0</v>
      </c>
    </row>
    <row r="106" customFormat="false" ht="12.75" hidden="false" customHeight="true" outlineLevel="0" collapsed="false">
      <c r="A106" s="70"/>
      <c r="B106" s="25" t="n">
        <v>610</v>
      </c>
      <c r="C106" s="71" t="s">
        <v>104</v>
      </c>
      <c r="D106" s="34" t="n">
        <v>3189.17</v>
      </c>
      <c r="E106" s="61" t="n">
        <v>845.28</v>
      </c>
      <c r="F106" s="35" t="n">
        <v>0</v>
      </c>
      <c r="G106" s="35" t="n">
        <v>0</v>
      </c>
      <c r="H106" s="36" t="n">
        <v>0</v>
      </c>
      <c r="I106" s="34" t="n">
        <v>0</v>
      </c>
      <c r="J106" s="34" t="n">
        <v>0</v>
      </c>
    </row>
    <row r="107" customFormat="false" ht="12.75" hidden="false" customHeight="true" outlineLevel="0" collapsed="false">
      <c r="A107" s="70"/>
      <c r="B107" s="72" t="n">
        <v>620</v>
      </c>
      <c r="C107" s="73" t="s">
        <v>32</v>
      </c>
      <c r="D107" s="74" t="n">
        <v>719.88</v>
      </c>
      <c r="E107" s="75" t="n">
        <v>179.97</v>
      </c>
      <c r="F107" s="76" t="n">
        <v>0</v>
      </c>
      <c r="G107" s="76" t="n">
        <v>0</v>
      </c>
      <c r="H107" s="77" t="n">
        <v>0</v>
      </c>
      <c r="I107" s="74" t="n">
        <v>0</v>
      </c>
      <c r="J107" s="74" t="n">
        <v>0</v>
      </c>
    </row>
    <row r="108" customFormat="false" ht="12.75" hidden="false" customHeight="true" outlineLevel="0" collapsed="false">
      <c r="A108" s="78"/>
      <c r="B108" s="37"/>
      <c r="C108" s="37"/>
      <c r="D108" s="38"/>
      <c r="E108" s="38"/>
      <c r="F108" s="38"/>
      <c r="G108" s="38"/>
      <c r="H108" s="39"/>
      <c r="I108" s="39"/>
      <c r="J108" s="38"/>
    </row>
    <row r="109" customFormat="false" ht="12.75" hidden="false" customHeight="true" outlineLevel="0" collapsed="false">
      <c r="A109" s="79"/>
      <c r="B109" s="40"/>
      <c r="C109" s="18" t="s">
        <v>105</v>
      </c>
      <c r="D109" s="19" t="n">
        <f aca="false">SUM(D31+D50+D53+D56+D64+D74+D85+D87+D96+D104)</f>
        <v>164743.99</v>
      </c>
      <c r="E109" s="19" t="n">
        <f aca="false">SUM(E31+E50+E53+E56+E64+E74+E85+E87+E96+E104)</f>
        <v>170705.84</v>
      </c>
      <c r="F109" s="19" t="n">
        <f aca="false">SUM(F31+F50+F53+F56+F64+F74+F85+F87+F96+F104)</f>
        <v>149955</v>
      </c>
      <c r="G109" s="19" t="n">
        <f aca="false">SUM(G31+G50+G53+G56+G64+G74+G85+G87+G96+G104)</f>
        <v>187641.76</v>
      </c>
      <c r="H109" s="19" t="n">
        <f aca="false">SUM(H31+H50+H53+H56+H64+H74+H85+H87+H96+H104)</f>
        <v>193293</v>
      </c>
      <c r="I109" s="19" t="n">
        <f aca="false">SUM(I31+I50+I53+I56+I64+I74+I85+I87+I96+I104)</f>
        <v>183515</v>
      </c>
      <c r="J109" s="19" t="n">
        <f aca="false">SUM(J31+J50+J53+J56+J64+J74+J85+J87+J96+J104)</f>
        <v>192730</v>
      </c>
    </row>
  </sheetData>
  <printOptions headings="false" gridLines="false" gridLinesSet="true" horizontalCentered="true" verticalCentered="false"/>
  <pageMargins left="0.708333333333333" right="0.7875" top="0.629861111111111" bottom="0.727083333333333" header="0.511805555555555" footer="0.629861111111111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&amp;C&amp;7&amp;P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46" activeCellId="0" sqref="H46"/>
    </sheetView>
  </sheetViews>
  <sheetFormatPr defaultColWidth="11.43359375" defaultRowHeight="12.75" zeroHeight="false" outlineLevelRow="0" outlineLevelCol="0"/>
  <cols>
    <col collapsed="false" customWidth="true" hidden="false" outlineLevel="0" max="2" min="1" style="0" width="10.42"/>
    <col collapsed="false" customWidth="true" hidden="false" outlineLevel="0" max="3" min="3" style="0" width="29.42"/>
    <col collapsed="false" customWidth="false" hidden="false" outlineLevel="0" max="7" min="6" style="2" width="11.42"/>
  </cols>
  <sheetData>
    <row r="1" customFormat="false" ht="18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5" t="s">
        <v>1</v>
      </c>
      <c r="K1" s="2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2"/>
      <c r="J2" s="2"/>
      <c r="K2" s="2"/>
    </row>
    <row r="3" customFormat="false" ht="15.75" hidden="false" customHeight="false" outlineLevel="0" collapsed="false">
      <c r="A3" s="6" t="s">
        <v>106</v>
      </c>
      <c r="B3" s="1"/>
      <c r="C3" s="1"/>
    </row>
    <row r="5" customFormat="false" ht="12.75" hidden="false" customHeight="true" outlineLevel="0" collapsed="false">
      <c r="A5" s="7" t="s">
        <v>107</v>
      </c>
      <c r="B5" s="1"/>
      <c r="C5" s="1"/>
      <c r="D5" s="1"/>
      <c r="E5" s="1"/>
      <c r="F5" s="4"/>
      <c r="G5" s="4"/>
      <c r="H5" s="1"/>
    </row>
    <row r="6" customFormat="false" ht="12.75" hidden="false" customHeight="true" outlineLevel="0" collapsed="false">
      <c r="A6" s="1"/>
      <c r="B6" s="1"/>
      <c r="C6" s="1"/>
      <c r="D6" s="1"/>
      <c r="E6" s="8"/>
      <c r="F6" s="9"/>
      <c r="G6" s="9"/>
      <c r="H6" s="8"/>
      <c r="I6" s="8"/>
      <c r="J6" s="8" t="s">
        <v>4</v>
      </c>
    </row>
    <row r="7" customFormat="false" ht="12.75" hidden="false" customHeight="true" outlineLevel="0" collapsed="false">
      <c r="A7" s="10" t="s">
        <v>5</v>
      </c>
      <c r="B7" s="10"/>
      <c r="C7" s="10" t="s">
        <v>9</v>
      </c>
      <c r="D7" s="10" t="s">
        <v>6</v>
      </c>
      <c r="E7" s="10" t="s">
        <v>6</v>
      </c>
      <c r="F7" s="10" t="s">
        <v>7</v>
      </c>
      <c r="G7" s="10" t="s">
        <v>6</v>
      </c>
      <c r="H7" s="10" t="s">
        <v>7</v>
      </c>
      <c r="I7" s="10" t="s">
        <v>7</v>
      </c>
      <c r="J7" s="10" t="s">
        <v>7</v>
      </c>
    </row>
    <row r="8" customFormat="false" ht="12.75" hidden="false" customHeight="true" outlineLevel="0" collapsed="false">
      <c r="A8" s="13" t="s">
        <v>8</v>
      </c>
      <c r="B8" s="13" t="s">
        <v>8</v>
      </c>
      <c r="C8" s="13"/>
      <c r="D8" s="13" t="s">
        <v>10</v>
      </c>
      <c r="E8" s="13" t="s">
        <v>10</v>
      </c>
      <c r="F8" s="13" t="s">
        <v>11</v>
      </c>
      <c r="G8" s="13" t="s">
        <v>10</v>
      </c>
      <c r="H8" s="13" t="s">
        <v>11</v>
      </c>
      <c r="I8" s="13" t="s">
        <v>11</v>
      </c>
      <c r="J8" s="13" t="s">
        <v>11</v>
      </c>
    </row>
    <row r="9" customFormat="false" ht="12.75" hidden="false" customHeight="true" outlineLevel="0" collapsed="false">
      <c r="A9" s="48"/>
      <c r="B9" s="48"/>
      <c r="C9" s="48"/>
      <c r="D9" s="15" t="n">
        <v>2019</v>
      </c>
      <c r="E9" s="15" t="n">
        <v>2020</v>
      </c>
      <c r="F9" s="15" t="n">
        <v>2021</v>
      </c>
      <c r="G9" s="15" t="n">
        <v>2021</v>
      </c>
      <c r="H9" s="15" t="n">
        <v>2022</v>
      </c>
      <c r="I9" s="15" t="n">
        <v>2023</v>
      </c>
      <c r="J9" s="15" t="n">
        <v>2024</v>
      </c>
    </row>
    <row r="10" s="51" customFormat="true" ht="12.75" hidden="false" customHeight="true" outlineLevel="0" collapsed="false">
      <c r="A10" s="17" t="n">
        <v>200</v>
      </c>
      <c r="B10" s="18"/>
      <c r="C10" s="18" t="s">
        <v>16</v>
      </c>
      <c r="D10" s="19" t="n">
        <f aca="false">SUM(D11)</f>
        <v>0</v>
      </c>
      <c r="E10" s="19" t="n">
        <f aca="false">SUM(E11)</f>
        <v>0</v>
      </c>
      <c r="F10" s="20" t="n">
        <f aca="false">SUM(F11)</f>
        <v>0</v>
      </c>
      <c r="G10" s="20" t="n">
        <f aca="false">SUM(G11)</f>
        <v>30</v>
      </c>
      <c r="H10" s="21" t="n">
        <f aca="false">SUM(H11)</f>
        <v>0</v>
      </c>
      <c r="I10" s="19" t="n">
        <f aca="false">SUM(I11)</f>
        <v>0</v>
      </c>
      <c r="J10" s="19" t="n">
        <f aca="false">SUM(J11)</f>
        <v>0</v>
      </c>
    </row>
    <row r="11" customFormat="false" ht="12.75" hidden="false" customHeight="true" outlineLevel="0" collapsed="false">
      <c r="A11" s="80"/>
      <c r="B11" s="25" t="n">
        <v>230</v>
      </c>
      <c r="C11" s="25" t="s">
        <v>108</v>
      </c>
      <c r="D11" s="34" t="n">
        <v>0</v>
      </c>
      <c r="E11" s="34" t="n">
        <v>0</v>
      </c>
      <c r="F11" s="35" t="n">
        <v>0</v>
      </c>
      <c r="G11" s="35" t="n">
        <v>30</v>
      </c>
      <c r="H11" s="36" t="n">
        <v>0</v>
      </c>
      <c r="I11" s="34" t="n">
        <v>0</v>
      </c>
      <c r="J11" s="34" t="n">
        <v>0</v>
      </c>
    </row>
    <row r="12" s="51" customFormat="true" ht="12.75" hidden="false" customHeight="true" outlineLevel="0" collapsed="false">
      <c r="A12" s="81" t="n">
        <v>300</v>
      </c>
      <c r="B12" s="18"/>
      <c r="C12" s="18" t="s">
        <v>21</v>
      </c>
      <c r="D12" s="19" t="n">
        <f aca="false">SUM(D13)</f>
        <v>37964.4</v>
      </c>
      <c r="E12" s="19" t="n">
        <f aca="false">SUM(E13)</f>
        <v>0</v>
      </c>
      <c r="F12" s="20" t="n">
        <f aca="false">SUM(F13)</f>
        <v>0</v>
      </c>
      <c r="G12" s="20" t="n">
        <f aca="false">SUM(G13)</f>
        <v>0</v>
      </c>
      <c r="H12" s="21" t="n">
        <f aca="false">SUM(H13)</f>
        <v>30000</v>
      </c>
      <c r="I12" s="19" t="n">
        <f aca="false">SUM(I13)</f>
        <v>0</v>
      </c>
      <c r="J12" s="19" t="n">
        <f aca="false">SUM(J13)</f>
        <v>0</v>
      </c>
    </row>
    <row r="13" customFormat="false" ht="12.75" hidden="false" customHeight="true" outlineLevel="0" collapsed="false">
      <c r="A13" s="80"/>
      <c r="B13" s="25" t="n">
        <v>320</v>
      </c>
      <c r="C13" s="25" t="s">
        <v>109</v>
      </c>
      <c r="D13" s="34" t="n">
        <v>37964.4</v>
      </c>
      <c r="E13" s="34" t="n">
        <v>0</v>
      </c>
      <c r="F13" s="35" t="n">
        <v>0</v>
      </c>
      <c r="G13" s="35" t="n">
        <v>0</v>
      </c>
      <c r="H13" s="36" t="n">
        <v>30000</v>
      </c>
      <c r="I13" s="34" t="n">
        <v>0</v>
      </c>
      <c r="J13" s="34" t="n">
        <v>0</v>
      </c>
    </row>
    <row r="14" customFormat="false" ht="12.75" hidden="false" customHeight="true" outlineLevel="0" collapsed="false">
      <c r="A14" s="82"/>
      <c r="B14" s="25"/>
      <c r="C14" s="25" t="s">
        <v>110</v>
      </c>
      <c r="D14" s="34" t="n">
        <v>0</v>
      </c>
      <c r="E14" s="34" t="n">
        <v>0</v>
      </c>
      <c r="F14" s="35" t="n">
        <v>0</v>
      </c>
      <c r="G14" s="35" t="n">
        <v>0</v>
      </c>
      <c r="H14" s="36" t="n">
        <v>0</v>
      </c>
      <c r="I14" s="34" t="n">
        <v>0</v>
      </c>
      <c r="J14" s="34" t="n">
        <v>0</v>
      </c>
    </row>
    <row r="15" customFormat="false" ht="12.75" hidden="false" customHeight="true" outlineLevel="0" collapsed="false">
      <c r="A15" s="82"/>
      <c r="B15" s="25"/>
      <c r="C15" s="25" t="s">
        <v>110</v>
      </c>
      <c r="D15" s="34" t="n">
        <v>0</v>
      </c>
      <c r="E15" s="34" t="n">
        <v>0</v>
      </c>
      <c r="F15" s="35" t="n">
        <v>0</v>
      </c>
      <c r="G15" s="35" t="n">
        <v>0</v>
      </c>
      <c r="H15" s="36" t="n">
        <v>0</v>
      </c>
      <c r="I15" s="34" t="n">
        <v>0</v>
      </c>
      <c r="J15" s="34" t="n">
        <v>0</v>
      </c>
    </row>
    <row r="16" customFormat="false" ht="12.75" hidden="false" customHeight="true" outlineLevel="0" collapsed="false">
      <c r="A16" s="83"/>
      <c r="B16" s="38"/>
      <c r="C16" s="38"/>
      <c r="D16" s="38"/>
      <c r="E16" s="38"/>
      <c r="F16" s="38"/>
      <c r="G16" s="38"/>
      <c r="H16" s="39"/>
      <c r="I16" s="39"/>
      <c r="J16" s="38"/>
    </row>
    <row r="17" customFormat="false" ht="12.75" hidden="false" customHeight="true" outlineLevel="0" collapsed="false">
      <c r="A17" s="80"/>
      <c r="B17" s="84"/>
      <c r="C17" s="18" t="s">
        <v>111</v>
      </c>
      <c r="D17" s="19" t="n">
        <f aca="false">SUM(D10+D12)</f>
        <v>37964.4</v>
      </c>
      <c r="E17" s="19" t="n">
        <f aca="false">SUM(E10+E12)</f>
        <v>0</v>
      </c>
      <c r="F17" s="20" t="n">
        <f aca="false">SUM(F10+F12)</f>
        <v>0</v>
      </c>
      <c r="G17" s="20" t="n">
        <f aca="false">SUM(G10+G12)</f>
        <v>30</v>
      </c>
      <c r="H17" s="21" t="n">
        <f aca="false">SUM(H10+H12)</f>
        <v>30000</v>
      </c>
      <c r="I17" s="19" t="n">
        <f aca="false">SUM(I10+I12)</f>
        <v>0</v>
      </c>
      <c r="J17" s="19" t="n">
        <f aca="false">SUM(J10+J12)</f>
        <v>0</v>
      </c>
    </row>
    <row r="18" customFormat="false" ht="12.75" hidden="false" customHeight="true" outlineLevel="0" collapsed="false">
      <c r="D18" s="85"/>
    </row>
    <row r="19" customFormat="false" ht="12.75" hidden="false" customHeight="true" outlineLevel="0" collapsed="false">
      <c r="D19" s="85"/>
    </row>
    <row r="20" customFormat="false" ht="12.75" hidden="false" customHeight="true" outlineLevel="0" collapsed="false">
      <c r="A20" s="7" t="s">
        <v>112</v>
      </c>
      <c r="D20" s="85"/>
      <c r="E20" s="1"/>
      <c r="F20" s="4"/>
      <c r="G20" s="4"/>
      <c r="H20" s="1"/>
    </row>
    <row r="21" customFormat="false" ht="12.75" hidden="false" customHeight="true" outlineLevel="0" collapsed="false">
      <c r="A21" s="86"/>
      <c r="D21" s="1"/>
      <c r="E21" s="8"/>
      <c r="F21" s="9"/>
      <c r="G21" s="9"/>
      <c r="H21" s="8"/>
      <c r="I21" s="8"/>
      <c r="J21" s="8" t="s">
        <v>4</v>
      </c>
    </row>
    <row r="22" customFormat="false" ht="12.75" hidden="false" customHeight="true" outlineLevel="0" collapsed="false">
      <c r="A22" s="43" t="s">
        <v>25</v>
      </c>
      <c r="B22" s="11" t="s">
        <v>5</v>
      </c>
      <c r="C22" s="10" t="s">
        <v>9</v>
      </c>
      <c r="D22" s="12" t="s">
        <v>6</v>
      </c>
      <c r="E22" s="10" t="s">
        <v>6</v>
      </c>
      <c r="F22" s="10" t="s">
        <v>7</v>
      </c>
      <c r="G22" s="10" t="s">
        <v>6</v>
      </c>
      <c r="H22" s="10" t="s">
        <v>7</v>
      </c>
      <c r="I22" s="10" t="s">
        <v>7</v>
      </c>
      <c r="J22" s="10" t="s">
        <v>7</v>
      </c>
    </row>
    <row r="23" customFormat="false" ht="12.75" hidden="false" customHeight="true" outlineLevel="0" collapsed="false">
      <c r="A23" s="44" t="s">
        <v>26</v>
      </c>
      <c r="B23" s="45" t="s">
        <v>8</v>
      </c>
      <c r="C23" s="13"/>
      <c r="D23" s="14" t="s">
        <v>10</v>
      </c>
      <c r="E23" s="13" t="s">
        <v>10</v>
      </c>
      <c r="F23" s="13" t="s">
        <v>11</v>
      </c>
      <c r="G23" s="13" t="s">
        <v>10</v>
      </c>
      <c r="H23" s="13" t="s">
        <v>11</v>
      </c>
      <c r="I23" s="13" t="s">
        <v>11</v>
      </c>
      <c r="J23" s="13" t="s">
        <v>11</v>
      </c>
    </row>
    <row r="24" customFormat="false" ht="12.75" hidden="false" customHeight="true" outlineLevel="0" collapsed="false">
      <c r="A24" s="46"/>
      <c r="B24" s="47" t="s">
        <v>8</v>
      </c>
      <c r="C24" s="48"/>
      <c r="D24" s="16" t="n">
        <v>2019</v>
      </c>
      <c r="E24" s="15" t="n">
        <v>2020</v>
      </c>
      <c r="F24" s="15" t="n">
        <v>2021</v>
      </c>
      <c r="G24" s="15" t="n">
        <v>2021</v>
      </c>
      <c r="H24" s="15" t="n">
        <v>2022</v>
      </c>
      <c r="I24" s="15" t="n">
        <v>2023</v>
      </c>
      <c r="J24" s="15" t="n">
        <v>2024</v>
      </c>
    </row>
    <row r="25" customFormat="false" ht="12.75" hidden="false" customHeight="true" outlineLevel="0" collapsed="false">
      <c r="A25" s="49" t="s">
        <v>27</v>
      </c>
      <c r="B25" s="30" t="n">
        <v>700</v>
      </c>
      <c r="C25" s="18" t="s">
        <v>28</v>
      </c>
      <c r="D25" s="87" t="n">
        <f aca="false">SUM(D26)</f>
        <v>0</v>
      </c>
      <c r="E25" s="87" t="n">
        <f aca="false">SUM(E26)</f>
        <v>0</v>
      </c>
      <c r="F25" s="88" t="n">
        <f aca="false">SUM(F26)</f>
        <v>0</v>
      </c>
      <c r="G25" s="88" t="n">
        <f aca="false">SUM(G26)</f>
        <v>0</v>
      </c>
      <c r="H25" s="89" t="n">
        <f aca="false">SUM(H26)</f>
        <v>7000</v>
      </c>
      <c r="I25" s="87" t="n">
        <f aca="false">SUM(I26)</f>
        <v>0</v>
      </c>
      <c r="J25" s="87" t="n">
        <f aca="false">SUM(J26)</f>
        <v>0</v>
      </c>
    </row>
    <row r="26" customFormat="false" ht="12.75" hidden="false" customHeight="true" outlineLevel="0" collapsed="false">
      <c r="A26" s="52" t="s">
        <v>29</v>
      </c>
      <c r="B26" s="90"/>
      <c r="C26" s="54" t="s">
        <v>30</v>
      </c>
      <c r="D26" s="91" t="n">
        <f aca="false">SUM(D27:D28)</f>
        <v>0</v>
      </c>
      <c r="E26" s="91" t="n">
        <f aca="false">SUM(E27:E28)</f>
        <v>0</v>
      </c>
      <c r="F26" s="91" t="n">
        <f aca="false">SUM(F27:F28)</f>
        <v>0</v>
      </c>
      <c r="G26" s="91" t="n">
        <f aca="false">SUM(G27:G28)</f>
        <v>0</v>
      </c>
      <c r="H26" s="91" t="n">
        <f aca="false">SUM(H27:H28)</f>
        <v>7000</v>
      </c>
      <c r="I26" s="91" t="n">
        <f aca="false">SUM(I27:I28)</f>
        <v>0</v>
      </c>
      <c r="J26" s="91" t="n">
        <f aca="false">SUM(J27:J28)</f>
        <v>0</v>
      </c>
    </row>
    <row r="27" customFormat="false" ht="12.75" hidden="false" customHeight="true" outlineLevel="0" collapsed="false">
      <c r="A27" s="92"/>
      <c r="B27" s="63" t="n">
        <v>710</v>
      </c>
      <c r="C27" s="25" t="s">
        <v>113</v>
      </c>
      <c r="D27" s="93" t="n">
        <v>0</v>
      </c>
      <c r="E27" s="93" t="n">
        <v>0</v>
      </c>
      <c r="F27" s="94" t="n">
        <v>0</v>
      </c>
      <c r="G27" s="94" t="n">
        <v>0</v>
      </c>
      <c r="H27" s="95" t="n">
        <v>5000</v>
      </c>
      <c r="I27" s="93" t="n">
        <v>0</v>
      </c>
      <c r="J27" s="93" t="n">
        <v>0</v>
      </c>
    </row>
    <row r="28" customFormat="false" ht="12.75" hidden="false" customHeight="true" outlineLevel="0" collapsed="false">
      <c r="A28" s="96"/>
      <c r="B28" s="63" t="n">
        <v>710</v>
      </c>
      <c r="C28" s="97" t="s">
        <v>114</v>
      </c>
      <c r="D28" s="93" t="n">
        <v>0</v>
      </c>
      <c r="E28" s="93" t="n">
        <v>0</v>
      </c>
      <c r="F28" s="94" t="n">
        <v>0</v>
      </c>
      <c r="G28" s="94" t="n">
        <v>0</v>
      </c>
      <c r="H28" s="95" t="n">
        <v>2000</v>
      </c>
      <c r="I28" s="93" t="n">
        <v>0</v>
      </c>
      <c r="J28" s="93" t="n">
        <v>0</v>
      </c>
    </row>
    <row r="29" customFormat="false" ht="12.75" hidden="false" customHeight="true" outlineLevel="0" collapsed="false">
      <c r="A29" s="65" t="s">
        <v>46</v>
      </c>
      <c r="B29" s="25"/>
      <c r="C29" s="18" t="s">
        <v>47</v>
      </c>
      <c r="D29" s="87" t="n">
        <f aca="false">SUM(D30)</f>
        <v>0</v>
      </c>
      <c r="E29" s="87" t="n">
        <f aca="false">SUM(E30)</f>
        <v>0</v>
      </c>
      <c r="F29" s="88" t="n">
        <f aca="false">SUM(F30)</f>
        <v>0</v>
      </c>
      <c r="G29" s="88" t="n">
        <f aca="false">SUM(G30)</f>
        <v>0</v>
      </c>
      <c r="H29" s="89" t="n">
        <f aca="false">SUM(H30)</f>
        <v>0</v>
      </c>
      <c r="I29" s="87" t="n">
        <f aca="false">SUM(I30)</f>
        <v>0</v>
      </c>
      <c r="J29" s="87" t="n">
        <f aca="false">SUM(J30)</f>
        <v>0</v>
      </c>
    </row>
    <row r="30" customFormat="false" ht="12.75" hidden="false" customHeight="true" outlineLevel="0" collapsed="false">
      <c r="A30" s="52" t="s">
        <v>48</v>
      </c>
      <c r="B30" s="25"/>
      <c r="C30" s="54" t="s">
        <v>49</v>
      </c>
      <c r="D30" s="91" t="n">
        <f aca="false">SUM(D31)</f>
        <v>0</v>
      </c>
      <c r="E30" s="91" t="n">
        <f aca="false">SUM(E31)</f>
        <v>0</v>
      </c>
      <c r="F30" s="98" t="n">
        <f aca="false">SUM(F31)</f>
        <v>0</v>
      </c>
      <c r="G30" s="98" t="n">
        <f aca="false">SUM(G31)</f>
        <v>0</v>
      </c>
      <c r="H30" s="99" t="n">
        <f aca="false">SUM(H31)</f>
        <v>0</v>
      </c>
      <c r="I30" s="91" t="n">
        <f aca="false">SUM(I31)</f>
        <v>0</v>
      </c>
      <c r="J30" s="91" t="n">
        <f aca="false">SUM(J31)</f>
        <v>0</v>
      </c>
    </row>
    <row r="31" customFormat="false" ht="12.75" hidden="false" customHeight="true" outlineLevel="0" collapsed="false">
      <c r="A31" s="96"/>
      <c r="B31" s="63" t="n">
        <v>710</v>
      </c>
      <c r="C31" s="97" t="s">
        <v>115</v>
      </c>
      <c r="D31" s="93" t="n">
        <v>0</v>
      </c>
      <c r="E31" s="93" t="n">
        <v>0</v>
      </c>
      <c r="F31" s="94" t="n">
        <v>0</v>
      </c>
      <c r="G31" s="94" t="n">
        <v>0</v>
      </c>
      <c r="H31" s="95" t="n">
        <v>0</v>
      </c>
      <c r="I31" s="93" t="n">
        <v>0</v>
      </c>
      <c r="J31" s="93" t="n">
        <v>0</v>
      </c>
    </row>
    <row r="32" customFormat="false" ht="12.75" hidden="false" customHeight="true" outlineLevel="0" collapsed="false">
      <c r="A32" s="100" t="s">
        <v>50</v>
      </c>
      <c r="B32" s="90"/>
      <c r="C32" s="18" t="s">
        <v>51</v>
      </c>
      <c r="D32" s="87" t="n">
        <f aca="false">SUM(D33)</f>
        <v>15299.45</v>
      </c>
      <c r="E32" s="87" t="n">
        <f aca="false">SUM(E33)</f>
        <v>16534</v>
      </c>
      <c r="F32" s="88" t="n">
        <f aca="false">SUM(F33)</f>
        <v>10000</v>
      </c>
      <c r="G32" s="88" t="n">
        <f aca="false">SUM(G33)</f>
        <v>14823.17</v>
      </c>
      <c r="H32" s="89" t="n">
        <f aca="false">SUM(H33)</f>
        <v>0</v>
      </c>
      <c r="I32" s="87" t="n">
        <f aca="false">SUM(I33)</f>
        <v>0</v>
      </c>
      <c r="J32" s="87" t="n">
        <f aca="false">SUM(J33)</f>
        <v>0</v>
      </c>
    </row>
    <row r="33" customFormat="false" ht="12.75" hidden="false" customHeight="true" outlineLevel="0" collapsed="false">
      <c r="A33" s="101" t="s">
        <v>52</v>
      </c>
      <c r="B33" s="25"/>
      <c r="C33" s="54" t="s">
        <v>53</v>
      </c>
      <c r="D33" s="91" t="n">
        <f aca="false">SUM(D34)</f>
        <v>15299.45</v>
      </c>
      <c r="E33" s="91" t="n">
        <f aca="false">SUM(E34)</f>
        <v>16534</v>
      </c>
      <c r="F33" s="98" t="n">
        <f aca="false">SUM(F34)</f>
        <v>10000</v>
      </c>
      <c r="G33" s="98" t="n">
        <f aca="false">SUM(G34)</f>
        <v>14823.17</v>
      </c>
      <c r="H33" s="99" t="n">
        <f aca="false">SUM(H34)</f>
        <v>0</v>
      </c>
      <c r="I33" s="91" t="n">
        <f aca="false">SUM(I34)</f>
        <v>0</v>
      </c>
      <c r="J33" s="91" t="n">
        <f aca="false">SUM(J34)</f>
        <v>0</v>
      </c>
    </row>
    <row r="34" customFormat="false" ht="12.75" hidden="false" customHeight="true" outlineLevel="0" collapsed="false">
      <c r="A34" s="52"/>
      <c r="B34" s="63" t="n">
        <v>710</v>
      </c>
      <c r="C34" s="97" t="s">
        <v>115</v>
      </c>
      <c r="D34" s="93" t="n">
        <v>15299.45</v>
      </c>
      <c r="E34" s="93" t="n">
        <v>16534</v>
      </c>
      <c r="F34" s="94" t="n">
        <v>10000</v>
      </c>
      <c r="G34" s="94" t="n">
        <v>14823.17</v>
      </c>
      <c r="H34" s="95" t="n">
        <v>0</v>
      </c>
      <c r="I34" s="93" t="n">
        <v>0</v>
      </c>
      <c r="J34" s="93" t="n">
        <v>0</v>
      </c>
    </row>
    <row r="35" s="51" customFormat="true" ht="12.75" hidden="false" customHeight="true" outlineLevel="0" collapsed="false">
      <c r="A35" s="66" t="s">
        <v>54</v>
      </c>
      <c r="B35" s="102"/>
      <c r="C35" s="18" t="s">
        <v>55</v>
      </c>
      <c r="D35" s="19" t="n">
        <f aca="false">SUM(D36+D38)</f>
        <v>0</v>
      </c>
      <c r="E35" s="19" t="n">
        <f aca="false">SUM(E36)</f>
        <v>12394</v>
      </c>
      <c r="F35" s="20" t="n">
        <f aca="false">SUM(F36+F38)</f>
        <v>0</v>
      </c>
      <c r="G35" s="20" t="n">
        <f aca="false">SUM(G36+G38)</f>
        <v>0</v>
      </c>
      <c r="H35" s="21" t="n">
        <f aca="false">SUM(H36+H38)</f>
        <v>5000</v>
      </c>
      <c r="I35" s="19" t="n">
        <f aca="false">SUM(I36+I38)</f>
        <v>0</v>
      </c>
      <c r="J35" s="19" t="n">
        <f aca="false">SUM(J36+J38)</f>
        <v>0</v>
      </c>
    </row>
    <row r="36" s="59" customFormat="true" ht="12.75" hidden="false" customHeight="true" outlineLevel="0" collapsed="false">
      <c r="A36" s="52" t="s">
        <v>58</v>
      </c>
      <c r="B36" s="63"/>
      <c r="C36" s="54" t="s">
        <v>59</v>
      </c>
      <c r="D36" s="55" t="n">
        <f aca="false">SUM(D37)</f>
        <v>0</v>
      </c>
      <c r="E36" s="55" t="n">
        <f aca="false">SUM(E37)</f>
        <v>12394</v>
      </c>
      <c r="F36" s="57" t="n">
        <f aca="false">SUM(F37)</f>
        <v>0</v>
      </c>
      <c r="G36" s="57" t="n">
        <f aca="false">SUM(G37)</f>
        <v>0</v>
      </c>
      <c r="H36" s="58" t="n">
        <f aca="false">SUM(H37)</f>
        <v>5000</v>
      </c>
      <c r="I36" s="57" t="n">
        <f aca="false">SUM(I37)</f>
        <v>0</v>
      </c>
      <c r="J36" s="57" t="n">
        <f aca="false">SUM(J37)</f>
        <v>0</v>
      </c>
    </row>
    <row r="37" customFormat="false" ht="12.75" hidden="false" customHeight="true" outlineLevel="0" collapsed="false">
      <c r="A37" s="52"/>
      <c r="B37" s="63" t="n">
        <v>710</v>
      </c>
      <c r="C37" s="97" t="s">
        <v>115</v>
      </c>
      <c r="D37" s="34" t="n">
        <v>0</v>
      </c>
      <c r="E37" s="34" t="n">
        <v>12394</v>
      </c>
      <c r="F37" s="35" t="n">
        <v>0</v>
      </c>
      <c r="G37" s="35" t="n">
        <v>0</v>
      </c>
      <c r="H37" s="36" t="n">
        <v>5000</v>
      </c>
      <c r="I37" s="34" t="n">
        <v>0</v>
      </c>
      <c r="J37" s="34" t="n">
        <v>0</v>
      </c>
    </row>
    <row r="38" s="59" customFormat="true" ht="12.75" hidden="false" customHeight="true" outlineLevel="0" collapsed="false">
      <c r="A38" s="52" t="s">
        <v>116</v>
      </c>
      <c r="B38" s="63"/>
      <c r="C38" s="68" t="s">
        <v>117</v>
      </c>
      <c r="D38" s="55" t="n">
        <f aca="false">SUM(D39:D39)</f>
        <v>0</v>
      </c>
      <c r="E38" s="55" t="n">
        <f aca="false">SUM(E39:E39)</f>
        <v>0</v>
      </c>
      <c r="F38" s="57" t="n">
        <f aca="false">SUM(F39)</f>
        <v>0</v>
      </c>
      <c r="G38" s="57" t="n">
        <f aca="false">SUM(G39)</f>
        <v>0</v>
      </c>
      <c r="H38" s="58" t="n">
        <f aca="false">SUM(H39:H39)</f>
        <v>0</v>
      </c>
      <c r="I38" s="55" t="n">
        <f aca="false">SUM(I39:I39)</f>
        <v>0</v>
      </c>
      <c r="J38" s="55" t="n">
        <f aca="false">SUM(J39:J39)</f>
        <v>0</v>
      </c>
    </row>
    <row r="39" customFormat="false" ht="12.75" hidden="false" customHeight="true" outlineLevel="0" collapsed="false">
      <c r="A39" s="52"/>
      <c r="B39" s="63" t="n">
        <v>710</v>
      </c>
      <c r="C39" s="97" t="s">
        <v>115</v>
      </c>
      <c r="D39" s="34" t="n">
        <v>0</v>
      </c>
      <c r="E39" s="34" t="n">
        <v>0</v>
      </c>
      <c r="F39" s="35" t="n">
        <v>0</v>
      </c>
      <c r="G39" s="35" t="n">
        <v>0</v>
      </c>
      <c r="H39" s="36" t="n">
        <v>0</v>
      </c>
      <c r="I39" s="34" t="n">
        <v>0</v>
      </c>
      <c r="J39" s="34" t="n">
        <v>0</v>
      </c>
    </row>
    <row r="40" customFormat="false" ht="12.75" hidden="false" customHeight="true" outlineLevel="0" collapsed="false">
      <c r="A40" s="65" t="s">
        <v>61</v>
      </c>
      <c r="B40" s="102"/>
      <c r="C40" s="18" t="s">
        <v>62</v>
      </c>
      <c r="D40" s="19" t="n">
        <f aca="false">SUM(D41+D43)</f>
        <v>0</v>
      </c>
      <c r="E40" s="19" t="n">
        <f aca="false">SUM(E41+E43)</f>
        <v>13900</v>
      </c>
      <c r="F40" s="20" t="n">
        <f aca="false">SUM(F41+F43)</f>
        <v>0</v>
      </c>
      <c r="G40" s="20" t="n">
        <f aca="false">SUM(G41+G43)</f>
        <v>0</v>
      </c>
      <c r="H40" s="21" t="n">
        <f aca="false">SUM(H41+H43)</f>
        <v>0</v>
      </c>
      <c r="I40" s="19" t="n">
        <f aca="false">SUM(I41+I43)</f>
        <v>0</v>
      </c>
      <c r="J40" s="19" t="n">
        <f aca="false">SUM(J41+J43)</f>
        <v>0</v>
      </c>
    </row>
    <row r="41" s="59" customFormat="true" ht="12.75" hidden="false" customHeight="true" outlineLevel="0" collapsed="false">
      <c r="A41" s="52" t="s">
        <v>63</v>
      </c>
      <c r="B41" s="25"/>
      <c r="C41" s="54" t="s">
        <v>64</v>
      </c>
      <c r="D41" s="55" t="n">
        <f aca="false">SUM(D42)</f>
        <v>0</v>
      </c>
      <c r="E41" s="55" t="n">
        <f aca="false">SUM(E42)</f>
        <v>0</v>
      </c>
      <c r="F41" s="57" t="n">
        <f aca="false">SUM(F42)</f>
        <v>0</v>
      </c>
      <c r="G41" s="57" t="n">
        <f aca="false">SUM(G42)</f>
        <v>0</v>
      </c>
      <c r="H41" s="58" t="n">
        <f aca="false">SUM(H42)</f>
        <v>0</v>
      </c>
      <c r="I41" s="55" t="n">
        <f aca="false">SUM(I42)</f>
        <v>0</v>
      </c>
      <c r="J41" s="55" t="n">
        <f aca="false">SUM(J42)</f>
        <v>0</v>
      </c>
    </row>
    <row r="42" customFormat="false" ht="12.75" hidden="false" customHeight="true" outlineLevel="0" collapsed="false">
      <c r="A42" s="52"/>
      <c r="B42" s="63" t="n">
        <v>710</v>
      </c>
      <c r="C42" s="97" t="s">
        <v>115</v>
      </c>
      <c r="D42" s="34" t="n">
        <v>0</v>
      </c>
      <c r="E42" s="34" t="n">
        <v>0</v>
      </c>
      <c r="F42" s="35" t="n">
        <v>0</v>
      </c>
      <c r="G42" s="35" t="n">
        <v>0</v>
      </c>
      <c r="H42" s="36" t="n">
        <v>0</v>
      </c>
      <c r="I42" s="34" t="n">
        <v>0</v>
      </c>
      <c r="J42" s="34" t="n">
        <v>0</v>
      </c>
    </row>
    <row r="43" customFormat="false" ht="12.75" hidden="false" customHeight="true" outlineLevel="0" collapsed="false">
      <c r="A43" s="52" t="s">
        <v>66</v>
      </c>
      <c r="B43" s="25"/>
      <c r="C43" s="54" t="s">
        <v>67</v>
      </c>
      <c r="D43" s="55" t="n">
        <f aca="false">SUM(D44)</f>
        <v>0</v>
      </c>
      <c r="E43" s="55" t="n">
        <f aca="false">SUM(E44)</f>
        <v>13900</v>
      </c>
      <c r="F43" s="57" t="n">
        <f aca="false">SUM(F44)</f>
        <v>0</v>
      </c>
      <c r="G43" s="57" t="n">
        <f aca="false">SUM(G44)</f>
        <v>0</v>
      </c>
      <c r="H43" s="58" t="n">
        <f aca="false">SUM(H44)</f>
        <v>0</v>
      </c>
      <c r="I43" s="55" t="n">
        <f aca="false">SUM(I44)</f>
        <v>0</v>
      </c>
      <c r="J43" s="55" t="n">
        <f aca="false">SUM(J44)</f>
        <v>0</v>
      </c>
    </row>
    <row r="44" customFormat="false" ht="12.75" hidden="false" customHeight="true" outlineLevel="0" collapsed="false">
      <c r="A44" s="52"/>
      <c r="B44" s="63" t="n">
        <v>710</v>
      </c>
      <c r="C44" s="97" t="s">
        <v>118</v>
      </c>
      <c r="D44" s="34" t="n">
        <v>0</v>
      </c>
      <c r="E44" s="34" t="n">
        <v>13900</v>
      </c>
      <c r="F44" s="35" t="n">
        <v>0</v>
      </c>
      <c r="G44" s="35" t="n">
        <v>0</v>
      </c>
      <c r="H44" s="36" t="n">
        <v>0</v>
      </c>
      <c r="I44" s="34" t="n">
        <v>0</v>
      </c>
      <c r="J44" s="34" t="n">
        <v>0</v>
      </c>
    </row>
    <row r="45" customFormat="false" ht="12.75" hidden="false" customHeight="true" outlineLevel="0" collapsed="false">
      <c r="A45" s="65" t="s">
        <v>70</v>
      </c>
      <c r="B45" s="18"/>
      <c r="C45" s="18" t="s">
        <v>71</v>
      </c>
      <c r="D45" s="19" t="n">
        <f aca="false">SUM(D46)</f>
        <v>0</v>
      </c>
      <c r="E45" s="19" t="n">
        <f aca="false">SUM(E46)</f>
        <v>0</v>
      </c>
      <c r="F45" s="20" t="n">
        <f aca="false">SUM(F46)</f>
        <v>0</v>
      </c>
      <c r="G45" s="20" t="n">
        <f aca="false">SUM(G46)</f>
        <v>0</v>
      </c>
      <c r="H45" s="21" t="n">
        <f aca="false">SUM(H46)</f>
        <v>60000</v>
      </c>
      <c r="I45" s="19" t="n">
        <f aca="false">SUM(I46)</f>
        <v>0</v>
      </c>
      <c r="J45" s="19" t="n">
        <f aca="false">SUM(J46)</f>
        <v>0</v>
      </c>
    </row>
    <row r="46" customFormat="false" ht="12.75" hidden="false" customHeight="true" outlineLevel="0" collapsed="false">
      <c r="A46" s="52" t="s">
        <v>72</v>
      </c>
      <c r="B46" s="25"/>
      <c r="C46" s="54" t="s">
        <v>119</v>
      </c>
      <c r="D46" s="55" t="n">
        <f aca="false">SUM(D47)</f>
        <v>0</v>
      </c>
      <c r="E46" s="55" t="n">
        <f aca="false">SUM(E47:E47)</f>
        <v>0</v>
      </c>
      <c r="F46" s="57" t="n">
        <f aca="false">SUM(F47:F47)</f>
        <v>0</v>
      </c>
      <c r="G46" s="57" t="n">
        <f aca="false">SUM(G47:G47)</f>
        <v>0</v>
      </c>
      <c r="H46" s="58" t="n">
        <f aca="false">SUM(H47:H47)</f>
        <v>60000</v>
      </c>
      <c r="I46" s="55" t="n">
        <f aca="false">SUM(I47:I47)</f>
        <v>0</v>
      </c>
      <c r="J46" s="55" t="n">
        <f aca="false">SUM(J47:J47)</f>
        <v>0</v>
      </c>
    </row>
    <row r="47" customFormat="false" ht="12.75" hidden="false" customHeight="true" outlineLevel="0" collapsed="false">
      <c r="A47" s="52"/>
      <c r="B47" s="63" t="n">
        <v>710</v>
      </c>
      <c r="C47" s="97" t="s">
        <v>120</v>
      </c>
      <c r="D47" s="34" t="n">
        <v>0</v>
      </c>
      <c r="E47" s="34" t="n">
        <v>0</v>
      </c>
      <c r="F47" s="34" t="n">
        <v>0</v>
      </c>
      <c r="G47" s="34" t="n">
        <v>0</v>
      </c>
      <c r="H47" s="34" t="n">
        <v>60000</v>
      </c>
      <c r="I47" s="34" t="n">
        <v>0</v>
      </c>
      <c r="J47" s="34" t="n">
        <v>0</v>
      </c>
    </row>
    <row r="48" customFormat="false" ht="12.75" hidden="false" customHeight="true" outlineLevel="0" collapsed="false">
      <c r="A48" s="65" t="s">
        <v>83</v>
      </c>
      <c r="B48" s="18"/>
      <c r="C48" s="18" t="s">
        <v>84</v>
      </c>
      <c r="D48" s="19" t="n">
        <f aca="false">SUM(D49+D53+D51)</f>
        <v>2421.39</v>
      </c>
      <c r="E48" s="19" t="n">
        <f aca="false">SUM(E49+E53+E51)</f>
        <v>0</v>
      </c>
      <c r="F48" s="20" t="n">
        <f aca="false">SUM(F49+F53+F51)</f>
        <v>8000</v>
      </c>
      <c r="G48" s="20" t="n">
        <f aca="false">SUM(G49+G53+G51)</f>
        <v>8000</v>
      </c>
      <c r="H48" s="21" t="n">
        <f aca="false">SUM(H49+H53+H51)</f>
        <v>0</v>
      </c>
      <c r="I48" s="19" t="n">
        <f aca="false">SUM(I49+I53+I51)</f>
        <v>0</v>
      </c>
      <c r="J48" s="19" t="n">
        <f aca="false">SUM(J49+J53+J51)</f>
        <v>0</v>
      </c>
    </row>
    <row r="49" customFormat="false" ht="12.75" hidden="false" customHeight="true" outlineLevel="0" collapsed="false">
      <c r="A49" s="52" t="s">
        <v>85</v>
      </c>
      <c r="B49" s="18"/>
      <c r="C49" s="54" t="s">
        <v>86</v>
      </c>
      <c r="D49" s="55" t="n">
        <f aca="false">SUM(D50)</f>
        <v>2421.39</v>
      </c>
      <c r="E49" s="55" t="n">
        <f aca="false">SUM(E50)</f>
        <v>0</v>
      </c>
      <c r="F49" s="55" t="n">
        <f aca="false">SUM(F50)</f>
        <v>8000</v>
      </c>
      <c r="G49" s="55" t="n">
        <f aca="false">SUM(G50)</f>
        <v>8000</v>
      </c>
      <c r="H49" s="55" t="n">
        <f aca="false">SUM(H50)</f>
        <v>0</v>
      </c>
      <c r="I49" s="55" t="n">
        <f aca="false">SUM(I50)</f>
        <v>0</v>
      </c>
      <c r="J49" s="55" t="n">
        <f aca="false">SUM(J50)</f>
        <v>0</v>
      </c>
    </row>
    <row r="50" customFormat="false" ht="12.75" hidden="false" customHeight="true" outlineLevel="0" collapsed="false">
      <c r="A50" s="52"/>
      <c r="B50" s="63" t="n">
        <v>710</v>
      </c>
      <c r="C50" s="97" t="s">
        <v>115</v>
      </c>
      <c r="D50" s="34" t="n">
        <v>2421.39</v>
      </c>
      <c r="E50" s="34" t="n">
        <v>0</v>
      </c>
      <c r="F50" s="35" t="n">
        <v>8000</v>
      </c>
      <c r="G50" s="35" t="n">
        <v>8000</v>
      </c>
      <c r="H50" s="36" t="n">
        <v>0</v>
      </c>
      <c r="I50" s="34" t="n">
        <v>0</v>
      </c>
      <c r="J50" s="34" t="n">
        <v>0</v>
      </c>
    </row>
    <row r="51" customFormat="false" ht="12.75" hidden="false" customHeight="true" outlineLevel="0" collapsed="false">
      <c r="A51" s="52" t="s">
        <v>87</v>
      </c>
      <c r="B51" s="63"/>
      <c r="C51" s="68" t="s">
        <v>88</v>
      </c>
      <c r="D51" s="55" t="n">
        <f aca="false">SUM(D52)</f>
        <v>0</v>
      </c>
      <c r="E51" s="55" t="n">
        <f aca="false">SUM(E52)</f>
        <v>0</v>
      </c>
      <c r="F51" s="55" t="n">
        <f aca="false">SUM(F52)</f>
        <v>0</v>
      </c>
      <c r="G51" s="55" t="n">
        <f aca="false">SUM(G52)</f>
        <v>0</v>
      </c>
      <c r="H51" s="55" t="n">
        <f aca="false">SUM(H52)</f>
        <v>0</v>
      </c>
      <c r="I51" s="55" t="n">
        <f aca="false">SUM(I52)</f>
        <v>0</v>
      </c>
      <c r="J51" s="55" t="n">
        <f aca="false">SUM(J52)</f>
        <v>0</v>
      </c>
    </row>
    <row r="52" s="1" customFormat="true" ht="12.75" hidden="false" customHeight="true" outlineLevel="0" collapsed="false">
      <c r="A52" s="52"/>
      <c r="B52" s="63" t="n">
        <v>710</v>
      </c>
      <c r="C52" s="71" t="s">
        <v>121</v>
      </c>
      <c r="D52" s="34" t="n">
        <v>0</v>
      </c>
      <c r="E52" s="34" t="n">
        <v>0</v>
      </c>
      <c r="F52" s="35" t="n">
        <v>0</v>
      </c>
      <c r="G52" s="35" t="n">
        <v>0</v>
      </c>
      <c r="H52" s="36"/>
      <c r="I52" s="34"/>
      <c r="J52" s="34"/>
    </row>
    <row r="53" customFormat="false" ht="12.75" hidden="false" customHeight="true" outlineLevel="0" collapsed="false">
      <c r="A53" s="52" t="s">
        <v>89</v>
      </c>
      <c r="B53" s="25"/>
      <c r="C53" s="54" t="s">
        <v>122</v>
      </c>
      <c r="D53" s="55" t="n">
        <f aca="false">SUM(D54)</f>
        <v>0</v>
      </c>
      <c r="E53" s="55" t="n">
        <f aca="false">SUM(E54)</f>
        <v>0</v>
      </c>
      <c r="F53" s="57" t="n">
        <f aca="false">SUM(F54)</f>
        <v>0</v>
      </c>
      <c r="G53" s="57" t="n">
        <f aca="false">SUM(G54)</f>
        <v>0</v>
      </c>
      <c r="H53" s="58" t="n">
        <f aca="false">SUM(H55)</f>
        <v>0</v>
      </c>
      <c r="I53" s="55" t="n">
        <f aca="false">SUM(I55)</f>
        <v>0</v>
      </c>
      <c r="J53" s="55" t="n">
        <f aca="false">SUM(J55)</f>
        <v>0</v>
      </c>
    </row>
    <row r="54" customFormat="false" ht="12.75" hidden="false" customHeight="true" outlineLevel="0" collapsed="false">
      <c r="A54" s="52"/>
      <c r="B54" s="63" t="n">
        <v>710</v>
      </c>
      <c r="C54" s="97" t="s">
        <v>123</v>
      </c>
      <c r="D54" s="34" t="n">
        <v>0</v>
      </c>
      <c r="E54" s="34" t="n">
        <v>0</v>
      </c>
      <c r="F54" s="35" t="n">
        <v>0</v>
      </c>
      <c r="G54" s="35" t="n">
        <v>0</v>
      </c>
      <c r="H54" s="36" t="n">
        <v>0</v>
      </c>
      <c r="I54" s="34" t="n">
        <v>0</v>
      </c>
      <c r="J54" s="34" t="n">
        <v>0</v>
      </c>
    </row>
    <row r="55" customFormat="false" ht="12.75" hidden="false" customHeight="true" outlineLevel="0" collapsed="false">
      <c r="A55" s="66" t="s">
        <v>93</v>
      </c>
      <c r="B55" s="103"/>
      <c r="C55" s="103" t="s">
        <v>94</v>
      </c>
      <c r="D55" s="104" t="n">
        <f aca="false">SUM(D56)</f>
        <v>0</v>
      </c>
      <c r="E55" s="104" t="n">
        <f aca="false">SUM(E56)</f>
        <v>0</v>
      </c>
      <c r="F55" s="104" t="n">
        <f aca="false">SUM(F56)</f>
        <v>2500</v>
      </c>
      <c r="G55" s="104" t="n">
        <f aca="false">SUM(G56)</f>
        <v>2553.6</v>
      </c>
      <c r="H55" s="104" t="n">
        <f aca="false">SUM(H56)</f>
        <v>0</v>
      </c>
      <c r="I55" s="104" t="n">
        <f aca="false">SUM(I56)</f>
        <v>0</v>
      </c>
      <c r="J55" s="104" t="n">
        <f aca="false">SUM(J56)</f>
        <v>0</v>
      </c>
    </row>
    <row r="56" customFormat="false" ht="12.75" hidden="false" customHeight="true" outlineLevel="0" collapsed="false">
      <c r="A56" s="105" t="s">
        <v>95</v>
      </c>
      <c r="B56" s="25" t="n">
        <v>710</v>
      </c>
      <c r="C56" s="25" t="s">
        <v>124</v>
      </c>
      <c r="D56" s="34" t="n">
        <f aca="false">D57</f>
        <v>0</v>
      </c>
      <c r="E56" s="34" t="n">
        <f aca="false">E57</f>
        <v>0</v>
      </c>
      <c r="F56" s="34" t="n">
        <f aca="false">F57</f>
        <v>2500</v>
      </c>
      <c r="G56" s="34" t="n">
        <f aca="false">G57</f>
        <v>2553.6</v>
      </c>
      <c r="H56" s="34" t="n">
        <f aca="false">H57</f>
        <v>0</v>
      </c>
      <c r="I56" s="34" t="n">
        <f aca="false">I57</f>
        <v>0</v>
      </c>
      <c r="J56" s="34" t="n">
        <f aca="false">J57</f>
        <v>0</v>
      </c>
    </row>
    <row r="57" customFormat="false" ht="12.75" hidden="false" customHeight="true" outlineLevel="0" collapsed="false">
      <c r="A57" s="105"/>
      <c r="B57" s="63" t="n">
        <v>710</v>
      </c>
      <c r="C57" s="97" t="s">
        <v>125</v>
      </c>
      <c r="D57" s="34" t="n">
        <v>0</v>
      </c>
      <c r="E57" s="34" t="n">
        <v>0</v>
      </c>
      <c r="F57" s="35" t="n">
        <v>2500</v>
      </c>
      <c r="G57" s="35" t="n">
        <v>2553.6</v>
      </c>
      <c r="H57" s="36" t="n">
        <v>0</v>
      </c>
      <c r="I57" s="34" t="n">
        <v>0</v>
      </c>
      <c r="J57" s="34" t="n">
        <v>0</v>
      </c>
    </row>
    <row r="58" customFormat="false" ht="12.75" hidden="false" customHeight="true" outlineLevel="0" collapsed="false">
      <c r="A58" s="106"/>
      <c r="B58" s="107"/>
      <c r="C58" s="37"/>
      <c r="D58" s="38"/>
      <c r="E58" s="38"/>
      <c r="F58" s="38"/>
      <c r="G58" s="38"/>
      <c r="H58" s="39"/>
      <c r="I58" s="39"/>
      <c r="J58" s="38"/>
    </row>
    <row r="59" customFormat="false" ht="12.75" hidden="false" customHeight="true" outlineLevel="0" collapsed="false">
      <c r="A59" s="106"/>
      <c r="B59" s="107"/>
      <c r="C59" s="18" t="s">
        <v>126</v>
      </c>
      <c r="D59" s="19" t="n">
        <f aca="false">SUM(D25+D29+D32+D35+D40+D45+D48+D55)</f>
        <v>17720.84</v>
      </c>
      <c r="E59" s="19" t="n">
        <f aca="false">SUM(E25+E29+E32+E35+E40+E45+E48+E55)</f>
        <v>42828</v>
      </c>
      <c r="F59" s="20" t="n">
        <f aca="false">SUM(F25+F29+F32+F35+F40+F45+F48+F55)</f>
        <v>20500</v>
      </c>
      <c r="G59" s="20" t="n">
        <f aca="false">SUM(G25+G29+G32+G35+G40+G45+G48+G55)</f>
        <v>25376.77</v>
      </c>
      <c r="H59" s="21" t="n">
        <f aca="false">SUM(H25+H29+H32+H35+H40+H45+H48+H55)</f>
        <v>72000</v>
      </c>
      <c r="I59" s="19" t="n">
        <f aca="false">SUM(I25+I29+I32+I35+I40+I45+I48+I55)</f>
        <v>0</v>
      </c>
      <c r="J59" s="19" t="n">
        <f aca="false">SUM(J25+J29+J32+J35+J40+J45+J48+J55)</f>
        <v>0</v>
      </c>
    </row>
  </sheetData>
  <printOptions headings="false" gridLines="false" gridLinesSet="true" horizontalCentered="true" verticalCentered="false"/>
  <pageMargins left="0.708333333333333" right="0.7875" top="0.629861111111111" bottom="0.688888888888889" header="0.511805555555555" footer="0.590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11.43359375" defaultRowHeight="12.75" zeroHeight="false" outlineLevelRow="0" outlineLevelCol="0"/>
  <cols>
    <col collapsed="false" customWidth="true" hidden="false" outlineLevel="0" max="2" min="1" style="0" width="10.42"/>
    <col collapsed="false" customWidth="true" hidden="false" outlineLevel="0" max="3" min="3" style="0" width="29.42"/>
    <col collapsed="false" customWidth="false" hidden="false" outlineLevel="0" max="7" min="6" style="2" width="11.42"/>
  </cols>
  <sheetData>
    <row r="1" customFormat="false" ht="18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5" t="s">
        <v>1</v>
      </c>
    </row>
    <row r="2" customFormat="false" ht="12.75" hidden="false" customHeight="false" outlineLevel="0" collapsed="false">
      <c r="A2" s="4"/>
      <c r="B2" s="4"/>
      <c r="C2" s="4"/>
      <c r="D2" s="2"/>
      <c r="E2" s="2"/>
      <c r="H2" s="2"/>
      <c r="I2" s="2"/>
      <c r="J2" s="2"/>
    </row>
    <row r="3" customFormat="false" ht="15.75" hidden="false" customHeight="false" outlineLevel="0" collapsed="false">
      <c r="A3" s="6"/>
      <c r="B3" s="1"/>
      <c r="C3" s="108"/>
    </row>
    <row r="4" customFormat="false" ht="15.75" hidden="false" customHeight="false" outlineLevel="0" collapsed="false">
      <c r="A4" s="6" t="s">
        <v>127</v>
      </c>
      <c r="B4" s="1"/>
      <c r="C4" s="108"/>
    </row>
    <row r="6" customFormat="false" ht="12.75" hidden="false" customHeight="true" outlineLevel="0" collapsed="false">
      <c r="A6" s="7" t="s">
        <v>128</v>
      </c>
      <c r="C6" s="7"/>
    </row>
    <row r="7" customFormat="false" ht="12.75" hidden="false" customHeight="true" outlineLevel="0" collapsed="false">
      <c r="D7" s="1"/>
      <c r="E7" s="8"/>
      <c r="F7" s="9"/>
      <c r="G7" s="9"/>
      <c r="H7" s="8"/>
      <c r="I7" s="8"/>
      <c r="J7" s="8" t="s">
        <v>4</v>
      </c>
    </row>
    <row r="8" customFormat="false" ht="12.75" hidden="false" customHeight="true" outlineLevel="0" collapsed="false">
      <c r="A8" s="10" t="s">
        <v>5</v>
      </c>
      <c r="B8" s="11"/>
      <c r="C8" s="10" t="s">
        <v>9</v>
      </c>
      <c r="D8" s="10" t="s">
        <v>6</v>
      </c>
      <c r="E8" s="10" t="s">
        <v>6</v>
      </c>
      <c r="F8" s="10" t="s">
        <v>7</v>
      </c>
      <c r="G8" s="10" t="s">
        <v>6</v>
      </c>
      <c r="H8" s="109" t="s">
        <v>7</v>
      </c>
      <c r="I8" s="110" t="s">
        <v>7</v>
      </c>
      <c r="J8" s="10" t="s">
        <v>7</v>
      </c>
    </row>
    <row r="9" customFormat="false" ht="12.75" hidden="false" customHeight="true" outlineLevel="0" collapsed="false">
      <c r="A9" s="13" t="s">
        <v>8</v>
      </c>
      <c r="B9" s="13" t="s">
        <v>8</v>
      </c>
      <c r="C9" s="13"/>
      <c r="D9" s="13" t="s">
        <v>10</v>
      </c>
      <c r="E9" s="13" t="s">
        <v>10</v>
      </c>
      <c r="F9" s="13" t="s">
        <v>11</v>
      </c>
      <c r="G9" s="13" t="s">
        <v>10</v>
      </c>
      <c r="H9" s="111" t="s">
        <v>11</v>
      </c>
      <c r="I9" s="112" t="s">
        <v>11</v>
      </c>
      <c r="J9" s="13" t="s">
        <v>11</v>
      </c>
    </row>
    <row r="10" customFormat="false" ht="12.75" hidden="false" customHeight="true" outlineLevel="0" collapsed="false">
      <c r="A10" s="48"/>
      <c r="B10" s="47"/>
      <c r="C10" s="48"/>
      <c r="D10" s="15" t="n">
        <v>2019</v>
      </c>
      <c r="E10" s="15" t="n">
        <v>2020</v>
      </c>
      <c r="F10" s="15" t="n">
        <v>2021</v>
      </c>
      <c r="G10" s="15" t="n">
        <v>2021</v>
      </c>
      <c r="H10" s="113" t="n">
        <v>2022</v>
      </c>
      <c r="I10" s="114" t="n">
        <v>2023</v>
      </c>
      <c r="J10" s="15" t="n">
        <v>2024</v>
      </c>
    </row>
    <row r="11" s="51" customFormat="true" ht="12.75" hidden="false" customHeight="true" outlineLevel="0" collapsed="false">
      <c r="A11" s="115" t="n">
        <v>400</v>
      </c>
      <c r="B11" s="116"/>
      <c r="C11" s="18" t="s">
        <v>129</v>
      </c>
      <c r="D11" s="19" t="n">
        <f aca="false">SUM(D12:D12)</f>
        <v>10000</v>
      </c>
      <c r="E11" s="19" t="n">
        <f aca="false">SUM(E12:E12)</f>
        <v>0</v>
      </c>
      <c r="F11" s="20" t="n">
        <f aca="false">SUM(F12:F12)</f>
        <v>0</v>
      </c>
      <c r="G11" s="20" t="n">
        <f aca="false">SUM(G12:G12)</f>
        <v>55004.51</v>
      </c>
      <c r="H11" s="21" t="n">
        <f aca="false">SUM(H12:H12)</f>
        <v>0</v>
      </c>
      <c r="I11" s="19" t="n">
        <f aca="false">SUM(I12:I12)</f>
        <v>0</v>
      </c>
      <c r="J11" s="19" t="n">
        <f aca="false">SUM(J12:J12)</f>
        <v>0</v>
      </c>
    </row>
    <row r="12" customFormat="false" ht="12.75" hidden="false" customHeight="true" outlineLevel="0" collapsed="false">
      <c r="A12" s="117"/>
      <c r="B12" s="107" t="n">
        <v>450</v>
      </c>
      <c r="C12" s="118" t="s">
        <v>130</v>
      </c>
      <c r="D12" s="34" t="n">
        <v>10000</v>
      </c>
      <c r="E12" s="34" t="n">
        <v>0</v>
      </c>
      <c r="F12" s="35" t="n">
        <v>0</v>
      </c>
      <c r="G12" s="35" t="n">
        <v>55004.51</v>
      </c>
      <c r="H12" s="36" t="n">
        <v>0</v>
      </c>
      <c r="I12" s="34" t="n">
        <v>0</v>
      </c>
      <c r="J12" s="34" t="n">
        <v>0</v>
      </c>
    </row>
    <row r="13" s="51" customFormat="true" ht="12.75" hidden="false" customHeight="true" outlineLevel="0" collapsed="false">
      <c r="A13" s="119" t="n">
        <v>500</v>
      </c>
      <c r="B13" s="116"/>
      <c r="C13" s="18" t="s">
        <v>131</v>
      </c>
      <c r="D13" s="19" t="n">
        <f aca="false">SUM(D14)</f>
        <v>0</v>
      </c>
      <c r="E13" s="19" t="n">
        <f aca="false">SUM(E14)</f>
        <v>7716</v>
      </c>
      <c r="F13" s="20" t="n">
        <f aca="false">SUM(F14)</f>
        <v>0</v>
      </c>
      <c r="G13" s="20" t="n">
        <f aca="false">SUM(G14)</f>
        <v>0</v>
      </c>
      <c r="H13" s="21" t="n">
        <f aca="false">SUM(H14)</f>
        <v>30000</v>
      </c>
      <c r="I13" s="19" t="n">
        <f aca="false">SUM(I14)</f>
        <v>0</v>
      </c>
      <c r="J13" s="19" t="n">
        <f aca="false">SUM(J14)</f>
        <v>0</v>
      </c>
    </row>
    <row r="14" customFormat="false" ht="12.75" hidden="false" customHeight="true" outlineLevel="0" collapsed="false">
      <c r="A14" s="120"/>
      <c r="B14" s="121" t="n">
        <v>510</v>
      </c>
      <c r="C14" s="122" t="s">
        <v>132</v>
      </c>
      <c r="D14" s="74" t="n">
        <v>0</v>
      </c>
      <c r="E14" s="74" t="n">
        <v>7716</v>
      </c>
      <c r="F14" s="76" t="n">
        <v>0</v>
      </c>
      <c r="G14" s="76" t="n">
        <v>0</v>
      </c>
      <c r="H14" s="77" t="n">
        <v>30000</v>
      </c>
      <c r="I14" s="74" t="n">
        <v>0</v>
      </c>
      <c r="J14" s="74" t="n">
        <v>0</v>
      </c>
    </row>
    <row r="15" customFormat="false" ht="12.75" hidden="false" customHeight="true" outlineLevel="0" collapsed="false">
      <c r="A15" s="107"/>
      <c r="B15" s="107"/>
      <c r="C15" s="37"/>
      <c r="D15" s="38"/>
      <c r="E15" s="38"/>
      <c r="F15" s="38"/>
      <c r="G15" s="38"/>
      <c r="H15" s="123"/>
      <c r="I15" s="123"/>
      <c r="J15" s="37"/>
    </row>
    <row r="16" customFormat="false" ht="12.75" hidden="false" customHeight="true" outlineLevel="0" collapsed="false">
      <c r="A16" s="107"/>
      <c r="B16" s="107"/>
      <c r="C16" s="18" t="s">
        <v>133</v>
      </c>
      <c r="D16" s="19" t="n">
        <f aca="false">SUM(D11+D13)</f>
        <v>10000</v>
      </c>
      <c r="E16" s="19" t="n">
        <f aca="false">SUM(E11+E13)</f>
        <v>7716</v>
      </c>
      <c r="F16" s="20" t="n">
        <f aca="false">SUM(F11+F13)</f>
        <v>0</v>
      </c>
      <c r="G16" s="20" t="n">
        <f aca="false">SUM(G11+G13)</f>
        <v>55004.51</v>
      </c>
      <c r="H16" s="21" t="n">
        <f aca="false">SUM(H11+H13)</f>
        <v>30000</v>
      </c>
      <c r="I16" s="19" t="n">
        <f aca="false">SUM(I11+I13)</f>
        <v>0</v>
      </c>
      <c r="J16" s="19" t="n">
        <f aca="false">SUM(J11+J13)</f>
        <v>0</v>
      </c>
    </row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>
      <c r="A19" s="7" t="s">
        <v>134</v>
      </c>
      <c r="C19" s="7"/>
    </row>
    <row r="20" customFormat="false" ht="12.75" hidden="false" customHeight="true" outlineLevel="0" collapsed="false">
      <c r="D20" s="1"/>
      <c r="E20" s="8"/>
      <c r="F20" s="9"/>
      <c r="G20" s="9"/>
      <c r="H20" s="8"/>
      <c r="I20" s="8"/>
      <c r="J20" s="8" t="s">
        <v>4</v>
      </c>
    </row>
    <row r="21" customFormat="false" ht="12.75" hidden="false" customHeight="true" outlineLevel="0" collapsed="false">
      <c r="A21" s="124" t="s">
        <v>25</v>
      </c>
      <c r="B21" s="11" t="s">
        <v>5</v>
      </c>
      <c r="C21" s="10" t="s">
        <v>9</v>
      </c>
      <c r="D21" s="10" t="s">
        <v>6</v>
      </c>
      <c r="E21" s="10" t="s">
        <v>6</v>
      </c>
      <c r="F21" s="12" t="s">
        <v>7</v>
      </c>
      <c r="G21" s="10" t="s">
        <v>6</v>
      </c>
      <c r="H21" s="12" t="s">
        <v>7</v>
      </c>
      <c r="I21" s="10" t="s">
        <v>7</v>
      </c>
      <c r="J21" s="10" t="s">
        <v>7</v>
      </c>
    </row>
    <row r="22" customFormat="false" ht="12.75" hidden="false" customHeight="true" outlineLevel="0" collapsed="false">
      <c r="A22" s="125" t="s">
        <v>26</v>
      </c>
      <c r="B22" s="45" t="s">
        <v>8</v>
      </c>
      <c r="C22" s="13"/>
      <c r="D22" s="13" t="s">
        <v>10</v>
      </c>
      <c r="E22" s="13" t="s">
        <v>10</v>
      </c>
      <c r="F22" s="14" t="s">
        <v>11</v>
      </c>
      <c r="G22" s="13" t="s">
        <v>10</v>
      </c>
      <c r="H22" s="14" t="s">
        <v>11</v>
      </c>
      <c r="I22" s="13" t="s">
        <v>11</v>
      </c>
      <c r="J22" s="13" t="s">
        <v>11</v>
      </c>
    </row>
    <row r="23" customFormat="false" ht="12.75" hidden="false" customHeight="true" outlineLevel="0" collapsed="false">
      <c r="A23" s="126"/>
      <c r="B23" s="47" t="s">
        <v>135</v>
      </c>
      <c r="C23" s="48"/>
      <c r="D23" s="15" t="n">
        <v>2019</v>
      </c>
      <c r="E23" s="15" t="n">
        <v>2020</v>
      </c>
      <c r="F23" s="16" t="n">
        <v>2021</v>
      </c>
      <c r="G23" s="15" t="n">
        <v>2021</v>
      </c>
      <c r="H23" s="16" t="n">
        <v>2022</v>
      </c>
      <c r="I23" s="15" t="n">
        <v>2023</v>
      </c>
      <c r="J23" s="15" t="n">
        <v>2024</v>
      </c>
    </row>
    <row r="24" s="51" customFormat="true" ht="12.75" hidden="false" customHeight="true" outlineLevel="0" collapsed="false">
      <c r="A24" s="127" t="s">
        <v>27</v>
      </c>
      <c r="B24" s="128" t="n">
        <v>800</v>
      </c>
      <c r="C24" s="18" t="s">
        <v>28</v>
      </c>
      <c r="D24" s="19" t="n">
        <f aca="false">SUM(D25)</f>
        <v>3600</v>
      </c>
      <c r="E24" s="19" t="n">
        <f aca="false">SUM(E25)</f>
        <v>3600</v>
      </c>
      <c r="F24" s="20" t="n">
        <f aca="false">SUM(F25)</f>
        <v>3600</v>
      </c>
      <c r="G24" s="20" t="n">
        <f aca="false">SUM(G25)</f>
        <v>3600</v>
      </c>
      <c r="H24" s="21" t="n">
        <f aca="false">SUM(H25)</f>
        <v>3407</v>
      </c>
      <c r="I24" s="19" t="n">
        <f aca="false">SUM(I25)</f>
        <v>30000</v>
      </c>
      <c r="J24" s="19" t="n">
        <f aca="false">SUM(J25)</f>
        <v>1929</v>
      </c>
    </row>
    <row r="25" s="59" customFormat="true" ht="12.75" hidden="false" customHeight="true" outlineLevel="0" collapsed="false">
      <c r="A25" s="129" t="s">
        <v>35</v>
      </c>
      <c r="B25" s="121" t="n">
        <v>820</v>
      </c>
      <c r="C25" s="72" t="s">
        <v>136</v>
      </c>
      <c r="D25" s="74" t="n">
        <v>3600</v>
      </c>
      <c r="E25" s="74" t="n">
        <v>3600</v>
      </c>
      <c r="F25" s="76" t="n">
        <v>3600</v>
      </c>
      <c r="G25" s="76" t="n">
        <v>3600</v>
      </c>
      <c r="H25" s="77" t="n">
        <v>3407</v>
      </c>
      <c r="I25" s="74" t="n">
        <v>30000</v>
      </c>
      <c r="J25" s="74" t="n">
        <v>1929</v>
      </c>
    </row>
    <row r="26" customFormat="false" ht="12.75" hidden="false" customHeight="true" outlineLevel="0" collapsed="false">
      <c r="A26" s="107"/>
      <c r="B26" s="107"/>
      <c r="C26" s="37"/>
      <c r="D26" s="38"/>
      <c r="E26" s="38"/>
      <c r="F26" s="38"/>
      <c r="G26" s="38"/>
      <c r="H26" s="123"/>
      <c r="I26" s="123"/>
      <c r="J26" s="37"/>
    </row>
    <row r="27" s="1" customFormat="true" ht="12.75" hidden="false" customHeight="true" outlineLevel="0" collapsed="false">
      <c r="A27" s="107"/>
      <c r="B27" s="107"/>
      <c r="C27" s="18" t="s">
        <v>137</v>
      </c>
      <c r="D27" s="19" t="n">
        <f aca="false">SUM(D24)</f>
        <v>3600</v>
      </c>
      <c r="E27" s="19" t="n">
        <f aca="false">SUM(E24)</f>
        <v>3600</v>
      </c>
      <c r="F27" s="20" t="n">
        <f aca="false">SUM(F24)</f>
        <v>3600</v>
      </c>
      <c r="G27" s="20" t="n">
        <f aca="false">SUM(G24)</f>
        <v>3600</v>
      </c>
      <c r="H27" s="21" t="n">
        <f aca="false">SUM(H24)</f>
        <v>3407</v>
      </c>
      <c r="I27" s="19" t="n">
        <f aca="false">SUM(I24)</f>
        <v>30000</v>
      </c>
      <c r="J27" s="19" t="n">
        <f aca="false">SUM(J24)</f>
        <v>1929</v>
      </c>
    </row>
  </sheetData>
  <printOptions headings="false" gridLines="false" gridLinesSet="true" horizontalCentered="true" verticalCentered="false"/>
  <pageMargins left="0.708333333333333" right="0.7875" top="0.629861111111111" bottom="0.727083333333333" header="0.511805555555555" footer="0.629861111111111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7" activeCellId="0" sqref="C37"/>
    </sheetView>
  </sheetViews>
  <sheetFormatPr defaultColWidth="11.43359375" defaultRowHeight="12.75" zeroHeight="false" outlineLevelRow="0" outlineLevelCol="0"/>
  <cols>
    <col collapsed="false" customWidth="true" hidden="false" outlineLevel="0" max="4" min="1" style="0" width="20.42"/>
  </cols>
  <sheetData>
    <row r="1" customFormat="false" ht="17.1" hidden="false" customHeight="true" outlineLevel="0" collapsed="false">
      <c r="A1" s="130" t="s">
        <v>0</v>
      </c>
      <c r="B1" s="131"/>
      <c r="C1" s="131"/>
      <c r="D1" s="132" t="s">
        <v>1</v>
      </c>
    </row>
    <row r="2" customFormat="false" ht="12.75" hidden="false" customHeight="true" outlineLevel="0" collapsed="false">
      <c r="A2" s="1"/>
      <c r="B2" s="1"/>
      <c r="C2" s="1"/>
    </row>
    <row r="3" customFormat="false" ht="12.75" hidden="false" customHeight="true" outlineLevel="0" collapsed="false">
      <c r="A3" s="7" t="s">
        <v>138</v>
      </c>
    </row>
    <row r="4" customFormat="false" ht="12.75" hidden="false" customHeight="true" outlineLevel="0" collapsed="false">
      <c r="A4" s="133"/>
      <c r="D4" s="8" t="s">
        <v>4</v>
      </c>
    </row>
    <row r="5" customFormat="false" ht="12.75" hidden="false" customHeight="true" outlineLevel="0" collapsed="false">
      <c r="A5" s="134" t="s">
        <v>139</v>
      </c>
      <c r="B5" s="135" t="s">
        <v>140</v>
      </c>
      <c r="C5" s="135" t="s">
        <v>141</v>
      </c>
      <c r="D5" s="135" t="s">
        <v>142</v>
      </c>
    </row>
    <row r="6" customFormat="false" ht="12.75" hidden="false" customHeight="true" outlineLevel="0" collapsed="false">
      <c r="A6" s="136" t="s">
        <v>143</v>
      </c>
      <c r="B6" s="137" t="n">
        <f aca="false">'Bezny rozpocet'!H23</f>
        <v>208700</v>
      </c>
      <c r="C6" s="137" t="n">
        <f aca="false">'Bezny rozpocet'!H109</f>
        <v>193293</v>
      </c>
      <c r="D6" s="138" t="n">
        <f aca="false">SUM(B6-C6)</f>
        <v>15407</v>
      </c>
    </row>
    <row r="7" customFormat="false" ht="12.75" hidden="false" customHeight="true" outlineLevel="0" collapsed="false">
      <c r="A7" s="136" t="s">
        <v>144</v>
      </c>
      <c r="B7" s="137" t="n">
        <f aca="false">'Kapital rozpocet'!H17</f>
        <v>30000</v>
      </c>
      <c r="C7" s="137" t="n">
        <f aca="false">'Kapital rozpocet'!H59</f>
        <v>72000</v>
      </c>
      <c r="D7" s="138" t="n">
        <f aca="false">SUM(B7-C7)</f>
        <v>-42000</v>
      </c>
    </row>
    <row r="8" customFormat="false" ht="12.75" hidden="false" customHeight="true" outlineLevel="0" collapsed="false">
      <c r="A8" s="139" t="s">
        <v>145</v>
      </c>
      <c r="B8" s="140" t="n">
        <f aca="false">SUM(B6:B7)</f>
        <v>238700</v>
      </c>
      <c r="C8" s="140" t="n">
        <f aca="false">SUM(C6:C7)</f>
        <v>265293</v>
      </c>
      <c r="D8" s="140" t="n">
        <f aca="false">SUM(D6:D7)</f>
        <v>-26593</v>
      </c>
    </row>
    <row r="9" customFormat="false" ht="12.75" hidden="false" customHeight="true" outlineLevel="0" collapsed="false">
      <c r="A9" s="141"/>
      <c r="B9" s="142"/>
      <c r="C9" s="142"/>
      <c r="D9" s="143"/>
    </row>
    <row r="10" customFormat="false" ht="12.75" hidden="false" customHeight="true" outlineLevel="0" collapsed="false">
      <c r="A10" s="136" t="s">
        <v>127</v>
      </c>
      <c r="B10" s="137" t="n">
        <f aca="false">'Financne operacie'!H16</f>
        <v>30000</v>
      </c>
      <c r="C10" s="137" t="n">
        <f aca="false">'Financne operacie'!H27</f>
        <v>3407</v>
      </c>
      <c r="D10" s="138" t="n">
        <f aca="false">SUM(B10-C10)</f>
        <v>26593</v>
      </c>
    </row>
    <row r="11" customFormat="false" ht="12.75" hidden="false" customHeight="true" outlineLevel="0" collapsed="false">
      <c r="A11" s="144"/>
      <c r="B11" s="145"/>
      <c r="C11" s="145"/>
      <c r="D11" s="146"/>
    </row>
    <row r="12" customFormat="false" ht="12.75" hidden="false" customHeight="true" outlineLevel="0" collapsed="false">
      <c r="A12" s="139" t="s">
        <v>145</v>
      </c>
      <c r="B12" s="140" t="n">
        <f aca="false">SUM(B8+B10)</f>
        <v>268700</v>
      </c>
      <c r="C12" s="140" t="n">
        <f aca="false">SUM(C8+C10)</f>
        <v>268700</v>
      </c>
      <c r="D12" s="140" t="n">
        <f aca="false">SUM(D8+D10)</f>
        <v>0</v>
      </c>
    </row>
    <row r="14" customFormat="false" ht="12.75" hidden="false" customHeight="true" outlineLevel="0" collapsed="false">
      <c r="A14" s="133"/>
      <c r="D14" s="8" t="s">
        <v>4</v>
      </c>
    </row>
    <row r="15" customFormat="false" ht="12.75" hidden="false" customHeight="true" outlineLevel="0" collapsed="false">
      <c r="A15" s="147" t="s">
        <v>146</v>
      </c>
      <c r="B15" s="135" t="s">
        <v>140</v>
      </c>
      <c r="C15" s="135" t="s">
        <v>141</v>
      </c>
      <c r="D15" s="135" t="s">
        <v>142</v>
      </c>
    </row>
    <row r="16" customFormat="false" ht="12.75" hidden="false" customHeight="true" outlineLevel="0" collapsed="false">
      <c r="A16" s="136" t="s">
        <v>143</v>
      </c>
      <c r="B16" s="137" t="n">
        <f aca="false">'Bezny rozpocet'!I23</f>
        <v>213515</v>
      </c>
      <c r="C16" s="137" t="n">
        <f aca="false">'Bezny rozpocet'!I109</f>
        <v>183515</v>
      </c>
      <c r="D16" s="138" t="n">
        <f aca="false">SUM(B16-C16)</f>
        <v>30000</v>
      </c>
    </row>
    <row r="17" customFormat="false" ht="12.75" hidden="false" customHeight="true" outlineLevel="0" collapsed="false">
      <c r="A17" s="136" t="s">
        <v>144</v>
      </c>
      <c r="B17" s="137" t="n">
        <f aca="false">'Kapital rozpocet'!I17</f>
        <v>0</v>
      </c>
      <c r="C17" s="137" t="n">
        <f aca="false">'Kapital rozpocet'!I59</f>
        <v>0</v>
      </c>
      <c r="D17" s="138" t="n">
        <f aca="false">SUM(B17-C17)</f>
        <v>0</v>
      </c>
    </row>
    <row r="18" customFormat="false" ht="12.75" hidden="false" customHeight="true" outlineLevel="0" collapsed="false">
      <c r="A18" s="139" t="s">
        <v>145</v>
      </c>
      <c r="B18" s="140" t="n">
        <f aca="false">SUM(B16:B17)</f>
        <v>213515</v>
      </c>
      <c r="C18" s="140" t="n">
        <f aca="false">SUM(C16:C17)</f>
        <v>183515</v>
      </c>
      <c r="D18" s="140" t="n">
        <f aca="false">SUM(D16:D17)</f>
        <v>30000</v>
      </c>
    </row>
    <row r="19" customFormat="false" ht="12.75" hidden="false" customHeight="true" outlineLevel="0" collapsed="false">
      <c r="A19" s="148"/>
      <c r="B19" s="149"/>
      <c r="C19" s="149"/>
      <c r="D19" s="150"/>
    </row>
    <row r="20" customFormat="false" ht="12.75" hidden="false" customHeight="true" outlineLevel="0" collapsed="false">
      <c r="A20" s="136" t="s">
        <v>127</v>
      </c>
      <c r="B20" s="137" t="n">
        <f aca="false">'Financne operacie'!I16</f>
        <v>0</v>
      </c>
      <c r="C20" s="137" t="n">
        <f aca="false">'Financne operacie'!I27</f>
        <v>30000</v>
      </c>
      <c r="D20" s="138" t="n">
        <f aca="false">SUM(B20-C20)</f>
        <v>-30000</v>
      </c>
    </row>
    <row r="21" customFormat="false" ht="12.75" hidden="false" customHeight="true" outlineLevel="0" collapsed="false">
      <c r="A21" s="151"/>
      <c r="B21" s="152"/>
      <c r="C21" s="152"/>
      <c r="D21" s="153"/>
    </row>
    <row r="22" customFormat="false" ht="12.75" hidden="false" customHeight="true" outlineLevel="0" collapsed="false">
      <c r="A22" s="139" t="s">
        <v>145</v>
      </c>
      <c r="B22" s="140" t="n">
        <f aca="false">SUM(B18+B20)</f>
        <v>213515</v>
      </c>
      <c r="C22" s="140" t="n">
        <f aca="false">SUM(C18+C20)</f>
        <v>213515</v>
      </c>
      <c r="D22" s="140" t="n">
        <f aca="false">SUM(D18+D20)</f>
        <v>0</v>
      </c>
    </row>
    <row r="24" customFormat="false" ht="12.75" hidden="false" customHeight="true" outlineLevel="0" collapsed="false">
      <c r="A24" s="133"/>
      <c r="D24" s="8" t="s">
        <v>4</v>
      </c>
    </row>
    <row r="25" customFormat="false" ht="12.75" hidden="false" customHeight="true" outlineLevel="0" collapsed="false">
      <c r="A25" s="147" t="s">
        <v>147</v>
      </c>
      <c r="B25" s="135" t="s">
        <v>140</v>
      </c>
      <c r="C25" s="135" t="s">
        <v>141</v>
      </c>
      <c r="D25" s="135" t="s">
        <v>142</v>
      </c>
    </row>
    <row r="26" customFormat="false" ht="12.75" hidden="false" customHeight="true" outlineLevel="0" collapsed="false">
      <c r="A26" s="136" t="s">
        <v>143</v>
      </c>
      <c r="B26" s="137" t="n">
        <f aca="false">'Bezny rozpocet'!J23</f>
        <v>216515</v>
      </c>
      <c r="C26" s="137" t="n">
        <f aca="false">'Bezny rozpocet'!J109</f>
        <v>192730</v>
      </c>
      <c r="D26" s="138" t="n">
        <f aca="false">SUM(B26-C26)</f>
        <v>23785</v>
      </c>
    </row>
    <row r="27" customFormat="false" ht="12.75" hidden="false" customHeight="true" outlineLevel="0" collapsed="false">
      <c r="A27" s="136" t="s">
        <v>144</v>
      </c>
      <c r="B27" s="137" t="n">
        <f aca="false">'Kapital rozpocet'!J17</f>
        <v>0</v>
      </c>
      <c r="C27" s="137" t="n">
        <f aca="false">'Kapital rozpocet'!J59</f>
        <v>0</v>
      </c>
      <c r="D27" s="138" t="n">
        <f aca="false">SUM(B27-C27)</f>
        <v>0</v>
      </c>
    </row>
    <row r="28" customFormat="false" ht="12.75" hidden="false" customHeight="true" outlineLevel="0" collapsed="false">
      <c r="A28" s="139" t="s">
        <v>145</v>
      </c>
      <c r="B28" s="140" t="n">
        <f aca="false">SUM(B26:B27)</f>
        <v>216515</v>
      </c>
      <c r="C28" s="140" t="n">
        <f aca="false">SUM(C26:C27)</f>
        <v>192730</v>
      </c>
      <c r="D28" s="140" t="n">
        <f aca="false">SUM(D26:D27)</f>
        <v>23785</v>
      </c>
    </row>
    <row r="29" customFormat="false" ht="12.75" hidden="false" customHeight="true" outlineLevel="0" collapsed="false">
      <c r="A29" s="148"/>
      <c r="B29" s="149"/>
      <c r="C29" s="149"/>
      <c r="D29" s="150"/>
    </row>
    <row r="30" customFormat="false" ht="12.75" hidden="false" customHeight="true" outlineLevel="0" collapsed="false">
      <c r="A30" s="136" t="s">
        <v>127</v>
      </c>
      <c r="B30" s="137" t="n">
        <f aca="false">'Financne operacie'!J16</f>
        <v>0</v>
      </c>
      <c r="C30" s="137" t="n">
        <f aca="false">'Financne operacie'!J27</f>
        <v>1929</v>
      </c>
      <c r="D30" s="138" t="n">
        <f aca="false">SUM(B30-C30)</f>
        <v>-1929</v>
      </c>
    </row>
    <row r="31" customFormat="false" ht="12.75" hidden="false" customHeight="true" outlineLevel="0" collapsed="false">
      <c r="A31" s="151"/>
      <c r="B31" s="152"/>
      <c r="C31" s="152"/>
      <c r="D31" s="153"/>
    </row>
    <row r="32" customFormat="false" ht="12.75" hidden="false" customHeight="true" outlineLevel="0" collapsed="false">
      <c r="A32" s="139" t="s">
        <v>145</v>
      </c>
      <c r="B32" s="140" t="n">
        <f aca="false">SUM(B28+B30)</f>
        <v>216515</v>
      </c>
      <c r="C32" s="140" t="n">
        <f aca="false">SUM(C28+C30)</f>
        <v>194659</v>
      </c>
      <c r="D32" s="140" t="n">
        <f aca="false">SUM(D28+D30)</f>
        <v>21856</v>
      </c>
    </row>
    <row r="34" customFormat="false" ht="12.75" hidden="false" customHeight="true" outlineLevel="0" collapsed="false">
      <c r="A34" s="0" t="s">
        <v>0</v>
      </c>
    </row>
    <row r="35" customFormat="false" ht="12.75" hidden="false" customHeight="true" outlineLevel="0" collapsed="false">
      <c r="A35" s="0" t="s">
        <v>148</v>
      </c>
    </row>
    <row r="36" customFormat="false" ht="12.75" hidden="false" customHeight="true" outlineLevel="0" collapsed="false">
      <c r="B36" s="0" t="s">
        <v>149</v>
      </c>
      <c r="C36" s="154" t="n">
        <v>44607</v>
      </c>
      <c r="D36" s="0" t="s">
        <v>150</v>
      </c>
    </row>
    <row r="37" customFormat="false" ht="12.75" hidden="false" customHeight="true" outlineLevel="0" collapsed="false">
      <c r="B37" s="0" t="s">
        <v>151</v>
      </c>
      <c r="C37" s="154" t="n">
        <v>44607</v>
      </c>
      <c r="D37" s="0" t="s">
        <v>152</v>
      </c>
    </row>
  </sheetData>
  <printOptions headings="false" gridLines="false" gridLinesSet="true" horizontalCentered="true" verticalCentered="false"/>
  <pageMargins left="0.708333333333333" right="0.7875" top="0.629861111111111" bottom="0.727083333333333" header="0.511805555555555" footer="0.629861111111111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2018-02-26T10:36:46Z</dcterms:created>
  <dc:creator>fs</dc:creator>
  <dc:description/>
  <dc:language>sk-SK</dc:language>
  <cp:lastModifiedBy/>
  <cp:lastPrinted>2022-02-15T10:00:02Z</cp:lastPrinted>
  <dcterms:modified xsi:type="dcterms:W3CDTF">2022-02-15T09:59:56Z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